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8 от 05.06.2023\"/>
    </mc:Choice>
  </mc:AlternateContent>
  <bookViews>
    <workbookView xWindow="0" yWindow="0" windowWidth="19200" windowHeight="10995" tabRatio="914" firstSheet="2" activeTab="13"/>
  </bookViews>
  <sheets>
    <sheet name="Список" sheetId="23" r:id="rId1"/>
    <sheet name="1.Скорая помощь" sheetId="1" r:id="rId2"/>
    <sheet name="2.обращения по заболеваниям" sheetId="2" r:id="rId3"/>
    <sheet name="3. ДЛИ" sheetId="4" r:id="rId4"/>
    <sheet name="4.Проф. и иные" sheetId="11" r:id="rId5"/>
    <sheet name="5 Неотложная помощь" sheetId="17" r:id="rId6"/>
    <sheet name="6 Диспансерное наблюдение" sheetId="24" r:id="rId7"/>
    <sheet name="6 МР в амб.усл." sheetId="25" r:id="rId8"/>
    <sheet name="7 МР в усл. ДС" sheetId="26" r:id="rId9"/>
    <sheet name="8.МР в усл. КС" sheetId="27" r:id="rId10"/>
    <sheet name="9. КС" sheetId="28" r:id="rId11"/>
    <sheet name="10. ВМП" sheetId="29" r:id="rId12"/>
    <sheet name="ВМП в разрезе методов" sheetId="31" r:id="rId13"/>
    <sheet name="11. ДС" sheetId="30" r:id="rId14"/>
  </sheets>
  <definedNames>
    <definedName name="_xlnm._FilterDatabase" localSheetId="1" hidden="1">'1.Скорая помощь'!$A$6:$H$6</definedName>
    <definedName name="_xlnm._FilterDatabase" localSheetId="11" hidden="1">'10. ВМП'!$A$6:$G$6</definedName>
    <definedName name="_xlnm._FilterDatabase" localSheetId="13" hidden="1">'11. ДС'!$A$6:$G$6</definedName>
    <definedName name="_xlnm._FilterDatabase" localSheetId="2" hidden="1">'2.обращения по заболеваниям'!$A$6:$G$6</definedName>
    <definedName name="_xlnm._FilterDatabase" localSheetId="4" hidden="1">'4.Проф. и иные'!$A$6:$M$6</definedName>
    <definedName name="_xlnm._FilterDatabase" localSheetId="5" hidden="1">'5 Неотложная помощь'!$A$6:$G$6</definedName>
    <definedName name="_xlnm._FilterDatabase" localSheetId="6" hidden="1">'6 Диспансерное наблюдение'!$A$6:$G$6</definedName>
    <definedName name="_xlnm._FilterDatabase" localSheetId="7" hidden="1">'6 МР в амб.усл.'!$A$6:$G$6</definedName>
    <definedName name="_xlnm._FilterDatabase" localSheetId="8" hidden="1">'7 МР в усл. ДС'!$A$6:$G$6</definedName>
    <definedName name="_xlnm._FilterDatabase" localSheetId="9" hidden="1">'8.МР в усл. КС'!$A$6:$G$6</definedName>
    <definedName name="_xlnm._FilterDatabase" localSheetId="10" hidden="1">'9. КС'!$A$6:$G$6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66" i="30" l="1"/>
  <c r="E66" i="30"/>
  <c r="F66" i="30"/>
  <c r="G66" i="30"/>
  <c r="H66" i="30"/>
  <c r="I66" i="30"/>
  <c r="J66" i="30"/>
  <c r="K66" i="30"/>
  <c r="L66" i="30"/>
  <c r="M66" i="30"/>
  <c r="N66" i="30"/>
  <c r="D66" i="30"/>
  <c r="H67" i="30"/>
  <c r="I67" i="30"/>
  <c r="J67" i="30"/>
  <c r="K67" i="30"/>
  <c r="L67" i="30"/>
  <c r="M67" i="30"/>
  <c r="N67" i="30"/>
  <c r="O67" i="30"/>
  <c r="N67" i="11" l="1"/>
  <c r="O67" i="11"/>
  <c r="P67" i="11"/>
  <c r="Q67" i="11"/>
  <c r="R67" i="11"/>
  <c r="S67" i="11"/>
  <c r="T67" i="11"/>
  <c r="U67" i="11"/>
  <c r="U66" i="11"/>
  <c r="K66" i="11"/>
  <c r="L66" i="11"/>
  <c r="M66" i="11"/>
  <c r="N66" i="11"/>
  <c r="O66" i="11"/>
  <c r="P66" i="11"/>
  <c r="Q66" i="11"/>
  <c r="R66" i="11"/>
  <c r="S66" i="11"/>
  <c r="T66" i="11"/>
  <c r="J66" i="11"/>
  <c r="V117" i="31" l="1"/>
  <c r="U117" i="31"/>
  <c r="T117" i="31"/>
  <c r="S117" i="31"/>
  <c r="R117" i="31"/>
  <c r="Q117" i="31"/>
  <c r="P117" i="31"/>
  <c r="O117" i="31"/>
  <c r="N117" i="31"/>
  <c r="M117" i="31"/>
  <c r="L117" i="31"/>
  <c r="K117" i="31"/>
  <c r="J117" i="31"/>
  <c r="I117" i="31"/>
  <c r="H117" i="31"/>
  <c r="G117" i="31"/>
  <c r="F117" i="31"/>
  <c r="E117" i="31"/>
  <c r="D117" i="31"/>
  <c r="C117" i="31"/>
  <c r="E67" i="29"/>
  <c r="F67" i="29"/>
  <c r="G67" i="29"/>
  <c r="H67" i="29"/>
  <c r="I67" i="29"/>
  <c r="J67" i="29"/>
  <c r="K67" i="29"/>
  <c r="L67" i="29"/>
  <c r="M67" i="29"/>
  <c r="N67" i="29"/>
  <c r="O67" i="29"/>
  <c r="E66" i="29"/>
  <c r="F66" i="29"/>
  <c r="G66" i="29"/>
  <c r="H66" i="29"/>
  <c r="I66" i="29"/>
  <c r="J66" i="29"/>
  <c r="K66" i="29"/>
  <c r="L66" i="29"/>
  <c r="M66" i="29"/>
  <c r="N66" i="29"/>
  <c r="O66" i="29"/>
  <c r="D66" i="29"/>
  <c r="D67" i="28"/>
  <c r="E67" i="28"/>
  <c r="F67" i="28"/>
  <c r="G67" i="28"/>
  <c r="H67" i="28"/>
  <c r="I67" i="28"/>
  <c r="J67" i="28"/>
  <c r="K67" i="28"/>
  <c r="L67" i="28"/>
  <c r="M67" i="28"/>
  <c r="N67" i="28"/>
  <c r="O67" i="28"/>
  <c r="O66" i="28"/>
  <c r="E66" i="28"/>
  <c r="F66" i="28"/>
  <c r="G66" i="28"/>
  <c r="H66" i="28"/>
  <c r="I66" i="28"/>
  <c r="J66" i="28"/>
  <c r="K66" i="28"/>
  <c r="L66" i="28"/>
  <c r="M66" i="28"/>
  <c r="N66" i="28"/>
  <c r="D66" i="28"/>
  <c r="C67" i="28"/>
  <c r="D67" i="27"/>
  <c r="E67" i="27"/>
  <c r="F67" i="27"/>
  <c r="G67" i="27"/>
  <c r="H67" i="27"/>
  <c r="I67" i="27"/>
  <c r="J67" i="27"/>
  <c r="K67" i="27"/>
  <c r="L67" i="27"/>
  <c r="M67" i="27"/>
  <c r="N67" i="27"/>
  <c r="O67" i="27"/>
  <c r="O66" i="27"/>
  <c r="E66" i="27"/>
  <c r="F66" i="27"/>
  <c r="G66" i="27"/>
  <c r="H66" i="27"/>
  <c r="I66" i="27"/>
  <c r="J66" i="27"/>
  <c r="K66" i="27"/>
  <c r="L66" i="27"/>
  <c r="M66" i="27"/>
  <c r="N66" i="27"/>
  <c r="D66" i="27"/>
  <c r="O66" i="26"/>
  <c r="E67" i="26"/>
  <c r="F67" i="26"/>
  <c r="G67" i="26"/>
  <c r="H67" i="26"/>
  <c r="I67" i="26"/>
  <c r="J67" i="26"/>
  <c r="K67" i="26"/>
  <c r="L67" i="26"/>
  <c r="M67" i="26"/>
  <c r="N67" i="26"/>
  <c r="O67" i="26"/>
  <c r="E66" i="26"/>
  <c r="F66" i="26"/>
  <c r="G66" i="26"/>
  <c r="H66" i="26"/>
  <c r="I66" i="26"/>
  <c r="J66" i="26"/>
  <c r="K66" i="26"/>
  <c r="L66" i="26"/>
  <c r="M66" i="26"/>
  <c r="N66" i="26"/>
  <c r="D66" i="26"/>
  <c r="BQ67" i="4"/>
  <c r="BR67" i="4"/>
  <c r="BS67" i="4"/>
  <c r="BT67" i="4"/>
  <c r="BU67" i="4"/>
  <c r="BV67" i="4"/>
  <c r="BW67" i="4"/>
  <c r="BX67" i="4"/>
  <c r="BY67" i="4"/>
  <c r="BZ67" i="4"/>
  <c r="CA67" i="4"/>
  <c r="CB67" i="4"/>
  <c r="CD7" i="4"/>
  <c r="CE7" i="4"/>
  <c r="CF7" i="4"/>
  <c r="CI7" i="4"/>
  <c r="CJ7" i="4"/>
  <c r="CK7" i="4"/>
  <c r="CD8" i="4"/>
  <c r="CE8" i="4"/>
  <c r="CF8" i="4"/>
  <c r="CI8" i="4"/>
  <c r="CJ8" i="4"/>
  <c r="CK8" i="4"/>
  <c r="CD9" i="4"/>
  <c r="CE9" i="4"/>
  <c r="CF9" i="4"/>
  <c r="CI9" i="4"/>
  <c r="CJ9" i="4"/>
  <c r="CK9" i="4"/>
  <c r="CD10" i="4"/>
  <c r="CG10" i="4" s="1"/>
  <c r="CE10" i="4"/>
  <c r="CF10" i="4"/>
  <c r="CI10" i="4"/>
  <c r="CJ10" i="4"/>
  <c r="CK10" i="4"/>
  <c r="CD11" i="4"/>
  <c r="CE11" i="4"/>
  <c r="CF11" i="4"/>
  <c r="CI11" i="4"/>
  <c r="CJ11" i="4"/>
  <c r="CK11" i="4"/>
  <c r="CD12" i="4"/>
  <c r="CE12" i="4"/>
  <c r="CF12" i="4"/>
  <c r="CI12" i="4"/>
  <c r="CJ12" i="4"/>
  <c r="CL12" i="4" s="1"/>
  <c r="CK12" i="4"/>
  <c r="CD13" i="4"/>
  <c r="CE13" i="4"/>
  <c r="CF13" i="4"/>
  <c r="CI13" i="4"/>
  <c r="CJ13" i="4"/>
  <c r="CK13" i="4"/>
  <c r="CD14" i="4"/>
  <c r="CE14" i="4"/>
  <c r="CF14" i="4"/>
  <c r="CI14" i="4"/>
  <c r="CJ14" i="4"/>
  <c r="CL14" i="4" s="1"/>
  <c r="CK14" i="4"/>
  <c r="CD15" i="4"/>
  <c r="CE15" i="4"/>
  <c r="CF15" i="4"/>
  <c r="CI15" i="4"/>
  <c r="CJ15" i="4"/>
  <c r="CK15" i="4"/>
  <c r="CD16" i="4"/>
  <c r="CE16" i="4"/>
  <c r="CF16" i="4"/>
  <c r="CI16" i="4"/>
  <c r="CJ16" i="4"/>
  <c r="CK16" i="4"/>
  <c r="CD17" i="4"/>
  <c r="CE17" i="4"/>
  <c r="CF17" i="4"/>
  <c r="CI17" i="4"/>
  <c r="CJ17" i="4"/>
  <c r="CK17" i="4"/>
  <c r="CD18" i="4"/>
  <c r="CG18" i="4" s="1"/>
  <c r="CE18" i="4"/>
  <c r="CF18" i="4"/>
  <c r="CI18" i="4"/>
  <c r="CJ18" i="4"/>
  <c r="CK18" i="4"/>
  <c r="CD19" i="4"/>
  <c r="CE19" i="4"/>
  <c r="CF19" i="4"/>
  <c r="CI19" i="4"/>
  <c r="CJ19" i="4"/>
  <c r="CK19" i="4"/>
  <c r="CD20" i="4"/>
  <c r="CE20" i="4"/>
  <c r="CF20" i="4"/>
  <c r="CI20" i="4"/>
  <c r="CJ20" i="4"/>
  <c r="CL20" i="4" s="1"/>
  <c r="CK20" i="4"/>
  <c r="CD21" i="4"/>
  <c r="CE21" i="4"/>
  <c r="CF21" i="4"/>
  <c r="CI21" i="4"/>
  <c r="CJ21" i="4"/>
  <c r="CK21" i="4"/>
  <c r="CD22" i="4"/>
  <c r="CG22" i="4" s="1"/>
  <c r="CE22" i="4"/>
  <c r="CF22" i="4"/>
  <c r="CI22" i="4"/>
  <c r="CL22" i="4" s="1"/>
  <c r="CJ22" i="4"/>
  <c r="CK22" i="4"/>
  <c r="CD23" i="4"/>
  <c r="CE23" i="4"/>
  <c r="CF23" i="4"/>
  <c r="CI23" i="4"/>
  <c r="CJ23" i="4"/>
  <c r="CK23" i="4"/>
  <c r="CD24" i="4"/>
  <c r="CE24" i="4"/>
  <c r="CF24" i="4"/>
  <c r="CI24" i="4"/>
  <c r="CJ24" i="4"/>
  <c r="CK24" i="4"/>
  <c r="CD25" i="4"/>
  <c r="CE25" i="4"/>
  <c r="CF25" i="4"/>
  <c r="CI25" i="4"/>
  <c r="CJ25" i="4"/>
  <c r="CK25" i="4"/>
  <c r="CD26" i="4"/>
  <c r="CE26" i="4"/>
  <c r="CF26" i="4"/>
  <c r="CI26" i="4"/>
  <c r="CJ26" i="4"/>
  <c r="CK26" i="4"/>
  <c r="CD27" i="4"/>
  <c r="CE27" i="4"/>
  <c r="CF27" i="4"/>
  <c r="CI27" i="4"/>
  <c r="CJ27" i="4"/>
  <c r="CK27" i="4"/>
  <c r="CD28" i="4"/>
  <c r="CE28" i="4"/>
  <c r="CF28" i="4"/>
  <c r="CI28" i="4"/>
  <c r="CJ28" i="4"/>
  <c r="CL28" i="4" s="1"/>
  <c r="CK28" i="4"/>
  <c r="CD29" i="4"/>
  <c r="CE29" i="4"/>
  <c r="CF29" i="4"/>
  <c r="CI29" i="4"/>
  <c r="CJ29" i="4"/>
  <c r="CK29" i="4"/>
  <c r="CD30" i="4"/>
  <c r="CE30" i="4"/>
  <c r="CF30" i="4"/>
  <c r="CI30" i="4"/>
  <c r="CJ30" i="4"/>
  <c r="CL30" i="4" s="1"/>
  <c r="CK30" i="4"/>
  <c r="CD31" i="4"/>
  <c r="CE31" i="4"/>
  <c r="CF31" i="4"/>
  <c r="CI31" i="4"/>
  <c r="CJ31" i="4"/>
  <c r="CK31" i="4"/>
  <c r="CD32" i="4"/>
  <c r="CE32" i="4"/>
  <c r="CF32" i="4"/>
  <c r="CI32" i="4"/>
  <c r="CJ32" i="4"/>
  <c r="CK32" i="4"/>
  <c r="CD33" i="4"/>
  <c r="CE33" i="4"/>
  <c r="CF33" i="4"/>
  <c r="CI33" i="4"/>
  <c r="CJ33" i="4"/>
  <c r="CK33" i="4"/>
  <c r="CD34" i="4"/>
  <c r="CE34" i="4"/>
  <c r="CF34" i="4"/>
  <c r="CI34" i="4"/>
  <c r="CJ34" i="4"/>
  <c r="CK34" i="4"/>
  <c r="CD35" i="4"/>
  <c r="CG35" i="4" s="1"/>
  <c r="CE35" i="4"/>
  <c r="CF35" i="4"/>
  <c r="CI35" i="4"/>
  <c r="CJ35" i="4"/>
  <c r="CK35" i="4"/>
  <c r="CD36" i="4"/>
  <c r="CE36" i="4"/>
  <c r="CF36" i="4"/>
  <c r="CI36" i="4"/>
  <c r="CJ36" i="4"/>
  <c r="CL36" i="4" s="1"/>
  <c r="CK36" i="4"/>
  <c r="CD37" i="4"/>
  <c r="CG37" i="4" s="1"/>
  <c r="CE37" i="4"/>
  <c r="CF37" i="4"/>
  <c r="CI37" i="4"/>
  <c r="CJ37" i="4"/>
  <c r="CK37" i="4"/>
  <c r="CD38" i="4"/>
  <c r="CG38" i="4" s="1"/>
  <c r="CE38" i="4"/>
  <c r="CF38" i="4"/>
  <c r="CI38" i="4"/>
  <c r="CL38" i="4" s="1"/>
  <c r="CJ38" i="4"/>
  <c r="CK38" i="4"/>
  <c r="CD39" i="4"/>
  <c r="CE39" i="4"/>
  <c r="CF39" i="4"/>
  <c r="CI39" i="4"/>
  <c r="CJ39" i="4"/>
  <c r="CK39" i="4"/>
  <c r="CD40" i="4"/>
  <c r="CE40" i="4"/>
  <c r="CF40" i="4"/>
  <c r="CI40" i="4"/>
  <c r="CJ40" i="4"/>
  <c r="CK40" i="4"/>
  <c r="CD41" i="4"/>
  <c r="CE41" i="4"/>
  <c r="CF41" i="4"/>
  <c r="CI41" i="4"/>
  <c r="CJ41" i="4"/>
  <c r="CK41" i="4"/>
  <c r="CD42" i="4"/>
  <c r="CG42" i="4" s="1"/>
  <c r="CE42" i="4"/>
  <c r="CF42" i="4"/>
  <c r="CI42" i="4"/>
  <c r="CJ42" i="4"/>
  <c r="CK42" i="4"/>
  <c r="CD43" i="4"/>
  <c r="CE43" i="4"/>
  <c r="CF43" i="4"/>
  <c r="CI43" i="4"/>
  <c r="CJ43" i="4"/>
  <c r="CK43" i="4"/>
  <c r="CD44" i="4"/>
  <c r="CE44" i="4"/>
  <c r="CF44" i="4"/>
  <c r="CI44" i="4"/>
  <c r="CJ44" i="4"/>
  <c r="CL44" i="4" s="1"/>
  <c r="CK44" i="4"/>
  <c r="CD45" i="4"/>
  <c r="CE45" i="4"/>
  <c r="CF45" i="4"/>
  <c r="CI45" i="4"/>
  <c r="CJ45" i="4"/>
  <c r="CK45" i="4"/>
  <c r="CD46" i="4"/>
  <c r="CE46" i="4"/>
  <c r="CF46" i="4"/>
  <c r="CI46" i="4"/>
  <c r="CJ46" i="4"/>
  <c r="CL46" i="4" s="1"/>
  <c r="CK46" i="4"/>
  <c r="CD47" i="4"/>
  <c r="CE47" i="4"/>
  <c r="CF47" i="4"/>
  <c r="CI47" i="4"/>
  <c r="CJ47" i="4"/>
  <c r="CK47" i="4"/>
  <c r="CD48" i="4"/>
  <c r="CE48" i="4"/>
  <c r="CF48" i="4"/>
  <c r="CI48" i="4"/>
  <c r="CJ48" i="4"/>
  <c r="CK48" i="4"/>
  <c r="CD49" i="4"/>
  <c r="CE49" i="4"/>
  <c r="CF49" i="4"/>
  <c r="CI49" i="4"/>
  <c r="CJ49" i="4"/>
  <c r="CK49" i="4"/>
  <c r="CD50" i="4"/>
  <c r="CG50" i="4" s="1"/>
  <c r="CE50" i="4"/>
  <c r="CF50" i="4"/>
  <c r="CI50" i="4"/>
  <c r="CJ50" i="4"/>
  <c r="CK50" i="4"/>
  <c r="CD51" i="4"/>
  <c r="CE51" i="4"/>
  <c r="CF51" i="4"/>
  <c r="CI51" i="4"/>
  <c r="CJ51" i="4"/>
  <c r="CK51" i="4"/>
  <c r="CD52" i="4"/>
  <c r="CE52" i="4"/>
  <c r="CF52" i="4"/>
  <c r="CI52" i="4"/>
  <c r="CJ52" i="4"/>
  <c r="CL52" i="4" s="1"/>
  <c r="CK52" i="4"/>
  <c r="CD53" i="4"/>
  <c r="CE53" i="4"/>
  <c r="CF53" i="4"/>
  <c r="CI53" i="4"/>
  <c r="CJ53" i="4"/>
  <c r="CK53" i="4"/>
  <c r="CD54" i="4"/>
  <c r="CG54" i="4" s="1"/>
  <c r="CE54" i="4"/>
  <c r="CF54" i="4"/>
  <c r="CI54" i="4"/>
  <c r="CL54" i="4" s="1"/>
  <c r="CJ54" i="4"/>
  <c r="CK54" i="4"/>
  <c r="CD55" i="4"/>
  <c r="CE55" i="4"/>
  <c r="CF55" i="4"/>
  <c r="CI55" i="4"/>
  <c r="CJ55" i="4"/>
  <c r="CK55" i="4"/>
  <c r="CD56" i="4"/>
  <c r="CE56" i="4"/>
  <c r="CF56" i="4"/>
  <c r="CI56" i="4"/>
  <c r="CJ56" i="4"/>
  <c r="CK56" i="4"/>
  <c r="CD57" i="4"/>
  <c r="CE57" i="4"/>
  <c r="CF57" i="4"/>
  <c r="CI57" i="4"/>
  <c r="CJ57" i="4"/>
  <c r="CK57" i="4"/>
  <c r="CD58" i="4"/>
  <c r="CE58" i="4"/>
  <c r="CF58" i="4"/>
  <c r="CI58" i="4"/>
  <c r="CJ58" i="4"/>
  <c r="CK58" i="4"/>
  <c r="CD59" i="4"/>
  <c r="CE59" i="4"/>
  <c r="CF59" i="4"/>
  <c r="CI59" i="4"/>
  <c r="CJ59" i="4"/>
  <c r="CK59" i="4"/>
  <c r="CD60" i="4"/>
  <c r="CE60" i="4"/>
  <c r="CF60" i="4"/>
  <c r="CI60" i="4"/>
  <c r="CJ60" i="4"/>
  <c r="CL60" i="4" s="1"/>
  <c r="CK60" i="4"/>
  <c r="CD61" i="4"/>
  <c r="CE61" i="4"/>
  <c r="CF61" i="4"/>
  <c r="CI61" i="4"/>
  <c r="CJ61" i="4"/>
  <c r="CK61" i="4"/>
  <c r="CD62" i="4"/>
  <c r="CE62" i="4"/>
  <c r="CF62" i="4"/>
  <c r="CI62" i="4"/>
  <c r="CJ62" i="4"/>
  <c r="CL62" i="4" s="1"/>
  <c r="CK62" i="4"/>
  <c r="BE66" i="4"/>
  <c r="BE67" i="4" s="1"/>
  <c r="BF66" i="4"/>
  <c r="BF67" i="4" s="1"/>
  <c r="BG66" i="4"/>
  <c r="BG67" i="4" s="1"/>
  <c r="BH66" i="4"/>
  <c r="BH67" i="4" s="1"/>
  <c r="BI66" i="4"/>
  <c r="BI67" i="4" s="1"/>
  <c r="BJ66" i="4"/>
  <c r="BJ67" i="4" s="1"/>
  <c r="BK66" i="4"/>
  <c r="BK67" i="4" s="1"/>
  <c r="BL66" i="4"/>
  <c r="BL67" i="4" s="1"/>
  <c r="BM66" i="4"/>
  <c r="BM67" i="4" s="1"/>
  <c r="BN66" i="4"/>
  <c r="BN67" i="4" s="1"/>
  <c r="BD66" i="4"/>
  <c r="AR66" i="4"/>
  <c r="AR67" i="4" s="1"/>
  <c r="AS66" i="4"/>
  <c r="AS67" i="4" s="1"/>
  <c r="AT66" i="4"/>
  <c r="AT67" i="4" s="1"/>
  <c r="AU66" i="4"/>
  <c r="AU67" i="4" s="1"/>
  <c r="AV66" i="4"/>
  <c r="AV67" i="4" s="1"/>
  <c r="AW66" i="4"/>
  <c r="AW67" i="4" s="1"/>
  <c r="AX66" i="4"/>
  <c r="AX67" i="4" s="1"/>
  <c r="AY66" i="4"/>
  <c r="AY67" i="4" s="1"/>
  <c r="AZ66" i="4"/>
  <c r="AZ67" i="4" s="1"/>
  <c r="BA66" i="4"/>
  <c r="BA67" i="4" s="1"/>
  <c r="BB66" i="4"/>
  <c r="BB67" i="4" s="1"/>
  <c r="AQ66" i="4"/>
  <c r="AQ67" i="4" s="1"/>
  <c r="AE66" i="4"/>
  <c r="AE67" i="4" s="1"/>
  <c r="AF66" i="4"/>
  <c r="AF67" i="4" s="1"/>
  <c r="AG66" i="4"/>
  <c r="AG67" i="4" s="1"/>
  <c r="AH66" i="4"/>
  <c r="AH67" i="4" s="1"/>
  <c r="AI66" i="4"/>
  <c r="AI67" i="4" s="1"/>
  <c r="AJ66" i="4"/>
  <c r="AJ67" i="4" s="1"/>
  <c r="AK66" i="4"/>
  <c r="AK67" i="4" s="1"/>
  <c r="AL66" i="4"/>
  <c r="AL67" i="4" s="1"/>
  <c r="AM66" i="4"/>
  <c r="AM67" i="4" s="1"/>
  <c r="AN66" i="4"/>
  <c r="AN67" i="4" s="1"/>
  <c r="AD66" i="4"/>
  <c r="R66" i="4"/>
  <c r="R67" i="4" s="1"/>
  <c r="S66" i="4"/>
  <c r="S67" i="4" s="1"/>
  <c r="T66" i="4"/>
  <c r="T67" i="4" s="1"/>
  <c r="U66" i="4"/>
  <c r="U67" i="4" s="1"/>
  <c r="V66" i="4"/>
  <c r="V67" i="4" s="1"/>
  <c r="W66" i="4"/>
  <c r="W67" i="4" s="1"/>
  <c r="X66" i="4"/>
  <c r="X67" i="4" s="1"/>
  <c r="Y66" i="4"/>
  <c r="Y67" i="4" s="1"/>
  <c r="Z66" i="4"/>
  <c r="Z67" i="4" s="1"/>
  <c r="AA66" i="4"/>
  <c r="AA67" i="4" s="1"/>
  <c r="AB66" i="4"/>
  <c r="AB67" i="4" s="1"/>
  <c r="Q66" i="4"/>
  <c r="E67" i="4"/>
  <c r="F67" i="4"/>
  <c r="G67" i="4"/>
  <c r="H67" i="4"/>
  <c r="I67" i="4"/>
  <c r="J67" i="4"/>
  <c r="K67" i="4"/>
  <c r="L67" i="4"/>
  <c r="M67" i="4"/>
  <c r="N67" i="4"/>
  <c r="O67" i="4"/>
  <c r="AC67" i="25"/>
  <c r="AB67" i="25"/>
  <c r="AA67" i="25"/>
  <c r="Z67" i="25"/>
  <c r="Y67" i="25"/>
  <c r="X67" i="25"/>
  <c r="W67" i="25"/>
  <c r="V67" i="25"/>
  <c r="U67" i="25"/>
  <c r="T67" i="25"/>
  <c r="G67" i="25"/>
  <c r="D67" i="25"/>
  <c r="E67" i="25" s="1"/>
  <c r="F67" i="25" s="1"/>
  <c r="C67" i="25"/>
  <c r="R66" i="25"/>
  <c r="Q66" i="25"/>
  <c r="P66" i="25"/>
  <c r="O66" i="25"/>
  <c r="N66" i="25"/>
  <c r="M66" i="25"/>
  <c r="L66" i="25"/>
  <c r="K66" i="25"/>
  <c r="S66" i="25" s="1"/>
  <c r="J66" i="25"/>
  <c r="I66" i="25"/>
  <c r="H66" i="25"/>
  <c r="R65" i="25"/>
  <c r="Q65" i="25"/>
  <c r="P65" i="25"/>
  <c r="O65" i="25"/>
  <c r="N65" i="25"/>
  <c r="M65" i="25"/>
  <c r="L65" i="25"/>
  <c r="K65" i="25"/>
  <c r="S65" i="25" s="1"/>
  <c r="J65" i="25"/>
  <c r="I65" i="25"/>
  <c r="H65" i="25"/>
  <c r="B65" i="25"/>
  <c r="A65" i="25"/>
  <c r="R64" i="25"/>
  <c r="Q64" i="25"/>
  <c r="P64" i="25"/>
  <c r="O64" i="25"/>
  <c r="N64" i="25"/>
  <c r="M64" i="25"/>
  <c r="L64" i="25"/>
  <c r="K64" i="25"/>
  <c r="J64" i="25"/>
  <c r="I64" i="25"/>
  <c r="H64" i="25"/>
  <c r="S64" i="25" s="1"/>
  <c r="B64" i="25"/>
  <c r="A64" i="25"/>
  <c r="R63" i="25"/>
  <c r="Q63" i="25"/>
  <c r="P63" i="25"/>
  <c r="O63" i="25"/>
  <c r="N63" i="25"/>
  <c r="M63" i="25"/>
  <c r="L63" i="25"/>
  <c r="K63" i="25"/>
  <c r="S63" i="25" s="1"/>
  <c r="J63" i="25"/>
  <c r="I63" i="25"/>
  <c r="H63" i="25"/>
  <c r="B63" i="25"/>
  <c r="A63" i="25"/>
  <c r="R62" i="25"/>
  <c r="Q62" i="25"/>
  <c r="P62" i="25"/>
  <c r="O62" i="25"/>
  <c r="N62" i="25"/>
  <c r="M62" i="25"/>
  <c r="L62" i="25"/>
  <c r="K62" i="25"/>
  <c r="J62" i="25"/>
  <c r="I62" i="25"/>
  <c r="S62" i="25" s="1"/>
  <c r="H62" i="25"/>
  <c r="B62" i="25"/>
  <c r="A62" i="25"/>
  <c r="R61" i="25"/>
  <c r="Q61" i="25"/>
  <c r="P61" i="25"/>
  <c r="O61" i="25"/>
  <c r="N61" i="25"/>
  <c r="M61" i="25"/>
  <c r="L61" i="25"/>
  <c r="K61" i="25"/>
  <c r="S61" i="25" s="1"/>
  <c r="J61" i="25"/>
  <c r="I61" i="25"/>
  <c r="H61" i="25"/>
  <c r="B61" i="25"/>
  <c r="A61" i="25"/>
  <c r="R60" i="25"/>
  <c r="Q60" i="25"/>
  <c r="P60" i="25"/>
  <c r="O60" i="25"/>
  <c r="N60" i="25"/>
  <c r="M60" i="25"/>
  <c r="L60" i="25"/>
  <c r="K60" i="25"/>
  <c r="J60" i="25"/>
  <c r="I60" i="25"/>
  <c r="S60" i="25" s="1"/>
  <c r="H60" i="25"/>
  <c r="B60" i="25"/>
  <c r="A60" i="25"/>
  <c r="R59" i="25"/>
  <c r="Q59" i="25"/>
  <c r="P59" i="25"/>
  <c r="O59" i="25"/>
  <c r="N59" i="25"/>
  <c r="M59" i="25"/>
  <c r="L59" i="25"/>
  <c r="K59" i="25"/>
  <c r="S59" i="25" s="1"/>
  <c r="J59" i="25"/>
  <c r="I59" i="25"/>
  <c r="H59" i="25"/>
  <c r="B59" i="25"/>
  <c r="A59" i="25"/>
  <c r="R58" i="25"/>
  <c r="Q58" i="25"/>
  <c r="P58" i="25"/>
  <c r="O58" i="25"/>
  <c r="N58" i="25"/>
  <c r="M58" i="25"/>
  <c r="L58" i="25"/>
  <c r="K58" i="25"/>
  <c r="J58" i="25"/>
  <c r="I58" i="25"/>
  <c r="S58" i="25" s="1"/>
  <c r="H58" i="25"/>
  <c r="B58" i="25"/>
  <c r="A58" i="25"/>
  <c r="R57" i="25"/>
  <c r="Q57" i="25"/>
  <c r="P57" i="25"/>
  <c r="O57" i="25"/>
  <c r="N57" i="25"/>
  <c r="M57" i="25"/>
  <c r="L57" i="25"/>
  <c r="K57" i="25"/>
  <c r="S57" i="25" s="1"/>
  <c r="J57" i="25"/>
  <c r="I57" i="25"/>
  <c r="H57" i="25"/>
  <c r="B57" i="25"/>
  <c r="A57" i="25"/>
  <c r="R56" i="25"/>
  <c r="Q56" i="25"/>
  <c r="P56" i="25"/>
  <c r="O56" i="25"/>
  <c r="N56" i="25"/>
  <c r="M56" i="25"/>
  <c r="L56" i="25"/>
  <c r="K56" i="25"/>
  <c r="J56" i="25"/>
  <c r="I56" i="25"/>
  <c r="S56" i="25" s="1"/>
  <c r="H56" i="25"/>
  <c r="B56" i="25"/>
  <c r="A56" i="25"/>
  <c r="R55" i="25"/>
  <c r="Q55" i="25"/>
  <c r="P55" i="25"/>
  <c r="O55" i="25"/>
  <c r="N55" i="25"/>
  <c r="M55" i="25"/>
  <c r="L55" i="25"/>
  <c r="K55" i="25"/>
  <c r="S55" i="25" s="1"/>
  <c r="J55" i="25"/>
  <c r="I55" i="25"/>
  <c r="H55" i="25"/>
  <c r="B55" i="25"/>
  <c r="A55" i="25"/>
  <c r="R54" i="25"/>
  <c r="Q54" i="25"/>
  <c r="P54" i="25"/>
  <c r="O54" i="25"/>
  <c r="N54" i="25"/>
  <c r="M54" i="25"/>
  <c r="L54" i="25"/>
  <c r="K54" i="25"/>
  <c r="J54" i="25"/>
  <c r="I54" i="25"/>
  <c r="S54" i="25" s="1"/>
  <c r="H54" i="25"/>
  <c r="B54" i="25"/>
  <c r="A54" i="25"/>
  <c r="R53" i="25"/>
  <c r="Q53" i="25"/>
  <c r="P53" i="25"/>
  <c r="O53" i="25"/>
  <c r="N53" i="25"/>
  <c r="M53" i="25"/>
  <c r="L53" i="25"/>
  <c r="K53" i="25"/>
  <c r="S53" i="25" s="1"/>
  <c r="J53" i="25"/>
  <c r="I53" i="25"/>
  <c r="H53" i="25"/>
  <c r="B53" i="25"/>
  <c r="A53" i="25"/>
  <c r="R52" i="25"/>
  <c r="Q52" i="25"/>
  <c r="P52" i="25"/>
  <c r="O52" i="25"/>
  <c r="N52" i="25"/>
  <c r="M52" i="25"/>
  <c r="L52" i="25"/>
  <c r="K52" i="25"/>
  <c r="J52" i="25"/>
  <c r="I52" i="25"/>
  <c r="S52" i="25" s="1"/>
  <c r="H52" i="25"/>
  <c r="B52" i="25"/>
  <c r="A52" i="25"/>
  <c r="R51" i="25"/>
  <c r="Q51" i="25"/>
  <c r="P51" i="25"/>
  <c r="O51" i="25"/>
  <c r="N51" i="25"/>
  <c r="M51" i="25"/>
  <c r="L51" i="25"/>
  <c r="K51" i="25"/>
  <c r="S51" i="25" s="1"/>
  <c r="J51" i="25"/>
  <c r="I51" i="25"/>
  <c r="H51" i="25"/>
  <c r="B51" i="25"/>
  <c r="A51" i="25"/>
  <c r="R50" i="25"/>
  <c r="Q50" i="25"/>
  <c r="P50" i="25"/>
  <c r="O50" i="25"/>
  <c r="N50" i="25"/>
  <c r="M50" i="25"/>
  <c r="L50" i="25"/>
  <c r="K50" i="25"/>
  <c r="J50" i="25"/>
  <c r="I50" i="25"/>
  <c r="S50" i="25" s="1"/>
  <c r="H50" i="25"/>
  <c r="B50" i="25"/>
  <c r="A50" i="25"/>
  <c r="R49" i="25"/>
  <c r="Q49" i="25"/>
  <c r="P49" i="25"/>
  <c r="O49" i="25"/>
  <c r="N49" i="25"/>
  <c r="M49" i="25"/>
  <c r="L49" i="25"/>
  <c r="K49" i="25"/>
  <c r="S49" i="25" s="1"/>
  <c r="J49" i="25"/>
  <c r="I49" i="25"/>
  <c r="H49" i="25"/>
  <c r="B49" i="25"/>
  <c r="A49" i="25"/>
  <c r="R48" i="25"/>
  <c r="Q48" i="25"/>
  <c r="P48" i="25"/>
  <c r="O48" i="25"/>
  <c r="N48" i="25"/>
  <c r="M48" i="25"/>
  <c r="L48" i="25"/>
  <c r="K48" i="25"/>
  <c r="J48" i="25"/>
  <c r="I48" i="25"/>
  <c r="S48" i="25" s="1"/>
  <c r="H48" i="25"/>
  <c r="B48" i="25"/>
  <c r="A48" i="25"/>
  <c r="R47" i="25"/>
  <c r="Q47" i="25"/>
  <c r="P47" i="25"/>
  <c r="O47" i="25"/>
  <c r="N47" i="25"/>
  <c r="M47" i="25"/>
  <c r="L47" i="25"/>
  <c r="K47" i="25"/>
  <c r="S47" i="25" s="1"/>
  <c r="J47" i="25"/>
  <c r="I47" i="25"/>
  <c r="H47" i="25"/>
  <c r="B47" i="25"/>
  <c r="A47" i="25"/>
  <c r="R46" i="25"/>
  <c r="Q46" i="25"/>
  <c r="P46" i="25"/>
  <c r="O46" i="25"/>
  <c r="N46" i="25"/>
  <c r="M46" i="25"/>
  <c r="L46" i="25"/>
  <c r="K46" i="25"/>
  <c r="J46" i="25"/>
  <c r="I46" i="25"/>
  <c r="S46" i="25" s="1"/>
  <c r="H46" i="25"/>
  <c r="B46" i="25"/>
  <c r="A46" i="25"/>
  <c r="R45" i="25"/>
  <c r="Q45" i="25"/>
  <c r="P45" i="25"/>
  <c r="O45" i="25"/>
  <c r="N45" i="25"/>
  <c r="M45" i="25"/>
  <c r="L45" i="25"/>
  <c r="K45" i="25"/>
  <c r="S45" i="25" s="1"/>
  <c r="J45" i="25"/>
  <c r="I45" i="25"/>
  <c r="H45" i="25"/>
  <c r="B45" i="25"/>
  <c r="A45" i="25"/>
  <c r="R44" i="25"/>
  <c r="Q44" i="25"/>
  <c r="P44" i="25"/>
  <c r="O44" i="25"/>
  <c r="N44" i="25"/>
  <c r="M44" i="25"/>
  <c r="L44" i="25"/>
  <c r="K44" i="25"/>
  <c r="J44" i="25"/>
  <c r="I44" i="25"/>
  <c r="S44" i="25" s="1"/>
  <c r="H44" i="25"/>
  <c r="B44" i="25"/>
  <c r="A44" i="25"/>
  <c r="R43" i="25"/>
  <c r="Q43" i="25"/>
  <c r="P43" i="25"/>
  <c r="O43" i="25"/>
  <c r="N43" i="25"/>
  <c r="M43" i="25"/>
  <c r="L43" i="25"/>
  <c r="K43" i="25"/>
  <c r="S43" i="25" s="1"/>
  <c r="J43" i="25"/>
  <c r="I43" i="25"/>
  <c r="H43" i="25"/>
  <c r="B43" i="25"/>
  <c r="A43" i="25"/>
  <c r="R42" i="25"/>
  <c r="Q42" i="25"/>
  <c r="P42" i="25"/>
  <c r="O42" i="25"/>
  <c r="N42" i="25"/>
  <c r="M42" i="25"/>
  <c r="L42" i="25"/>
  <c r="K42" i="25"/>
  <c r="J42" i="25"/>
  <c r="I42" i="25"/>
  <c r="S42" i="25" s="1"/>
  <c r="H42" i="25"/>
  <c r="B42" i="25"/>
  <c r="A42" i="25"/>
  <c r="R41" i="25"/>
  <c r="Q41" i="25"/>
  <c r="P41" i="25"/>
  <c r="O41" i="25"/>
  <c r="N41" i="25"/>
  <c r="M41" i="25"/>
  <c r="L41" i="25"/>
  <c r="K41" i="25"/>
  <c r="S41" i="25" s="1"/>
  <c r="J41" i="25"/>
  <c r="I41" i="25"/>
  <c r="H41" i="25"/>
  <c r="B41" i="25"/>
  <c r="A41" i="25"/>
  <c r="R40" i="25"/>
  <c r="Q40" i="25"/>
  <c r="P40" i="25"/>
  <c r="O40" i="25"/>
  <c r="N40" i="25"/>
  <c r="M40" i="25"/>
  <c r="L40" i="25"/>
  <c r="K40" i="25"/>
  <c r="J40" i="25"/>
  <c r="I40" i="25"/>
  <c r="S40" i="25" s="1"/>
  <c r="H40" i="25"/>
  <c r="B40" i="25"/>
  <c r="A40" i="25"/>
  <c r="R39" i="25"/>
  <c r="Q39" i="25"/>
  <c r="P39" i="25"/>
  <c r="O39" i="25"/>
  <c r="N39" i="25"/>
  <c r="M39" i="25"/>
  <c r="L39" i="25"/>
  <c r="K39" i="25"/>
  <c r="S39" i="25" s="1"/>
  <c r="J39" i="25"/>
  <c r="I39" i="25"/>
  <c r="H39" i="25"/>
  <c r="B39" i="25"/>
  <c r="A39" i="25"/>
  <c r="R38" i="25"/>
  <c r="Q38" i="25"/>
  <c r="P38" i="25"/>
  <c r="O38" i="25"/>
  <c r="N38" i="25"/>
  <c r="M38" i="25"/>
  <c r="L38" i="25"/>
  <c r="K38" i="25"/>
  <c r="J38" i="25"/>
  <c r="I38" i="25"/>
  <c r="S38" i="25" s="1"/>
  <c r="H38" i="25"/>
  <c r="B38" i="25"/>
  <c r="A38" i="25"/>
  <c r="R37" i="25"/>
  <c r="Q37" i="25"/>
  <c r="P37" i="25"/>
  <c r="O37" i="25"/>
  <c r="N37" i="25"/>
  <c r="M37" i="25"/>
  <c r="L37" i="25"/>
  <c r="K37" i="25"/>
  <c r="S37" i="25" s="1"/>
  <c r="J37" i="25"/>
  <c r="I37" i="25"/>
  <c r="H37" i="25"/>
  <c r="B37" i="25"/>
  <c r="A37" i="25"/>
  <c r="R36" i="25"/>
  <c r="Q36" i="25"/>
  <c r="P36" i="25"/>
  <c r="O36" i="25"/>
  <c r="N36" i="25"/>
  <c r="M36" i="25"/>
  <c r="L36" i="25"/>
  <c r="K36" i="25"/>
  <c r="J36" i="25"/>
  <c r="I36" i="25"/>
  <c r="S36" i="25" s="1"/>
  <c r="H36" i="25"/>
  <c r="B36" i="25"/>
  <c r="A36" i="25"/>
  <c r="R35" i="25"/>
  <c r="Q35" i="25"/>
  <c r="P35" i="25"/>
  <c r="O35" i="25"/>
  <c r="N35" i="25"/>
  <c r="M35" i="25"/>
  <c r="L35" i="25"/>
  <c r="K35" i="25"/>
  <c r="S35" i="25" s="1"/>
  <c r="J35" i="25"/>
  <c r="I35" i="25"/>
  <c r="H35" i="25"/>
  <c r="B35" i="25"/>
  <c r="A35" i="25"/>
  <c r="R34" i="25"/>
  <c r="Q34" i="25"/>
  <c r="P34" i="25"/>
  <c r="O34" i="25"/>
  <c r="N34" i="25"/>
  <c r="M34" i="25"/>
  <c r="L34" i="25"/>
  <c r="K34" i="25"/>
  <c r="J34" i="25"/>
  <c r="I34" i="25"/>
  <c r="S34" i="25" s="1"/>
  <c r="H34" i="25"/>
  <c r="B34" i="25"/>
  <c r="A34" i="25"/>
  <c r="R33" i="25"/>
  <c r="Q33" i="25"/>
  <c r="P33" i="25"/>
  <c r="O33" i="25"/>
  <c r="N33" i="25"/>
  <c r="M33" i="25"/>
  <c r="L33" i="25"/>
  <c r="K33" i="25"/>
  <c r="S33" i="25" s="1"/>
  <c r="J33" i="25"/>
  <c r="I33" i="25"/>
  <c r="H33" i="25"/>
  <c r="B33" i="25"/>
  <c r="A33" i="25"/>
  <c r="R32" i="25"/>
  <c r="Q32" i="25"/>
  <c r="P32" i="25"/>
  <c r="O32" i="25"/>
  <c r="N32" i="25"/>
  <c r="M32" i="25"/>
  <c r="L32" i="25"/>
  <c r="K32" i="25"/>
  <c r="J32" i="25"/>
  <c r="I32" i="25"/>
  <c r="S32" i="25" s="1"/>
  <c r="H32" i="25"/>
  <c r="B32" i="25"/>
  <c r="A32" i="25"/>
  <c r="R31" i="25"/>
  <c r="Q31" i="25"/>
  <c r="P31" i="25"/>
  <c r="O31" i="25"/>
  <c r="N31" i="25"/>
  <c r="M31" i="25"/>
  <c r="L31" i="25"/>
  <c r="K31" i="25"/>
  <c r="S31" i="25" s="1"/>
  <c r="J31" i="25"/>
  <c r="I31" i="25"/>
  <c r="H31" i="25"/>
  <c r="B31" i="25"/>
  <c r="A31" i="25"/>
  <c r="R30" i="25"/>
  <c r="Q30" i="25"/>
  <c r="P30" i="25"/>
  <c r="O30" i="25"/>
  <c r="N30" i="25"/>
  <c r="M30" i="25"/>
  <c r="L30" i="25"/>
  <c r="K30" i="25"/>
  <c r="J30" i="25"/>
  <c r="I30" i="25"/>
  <c r="S30" i="25" s="1"/>
  <c r="H30" i="25"/>
  <c r="B30" i="25"/>
  <c r="A30" i="25"/>
  <c r="R29" i="25"/>
  <c r="Q29" i="25"/>
  <c r="P29" i="25"/>
  <c r="O29" i="25"/>
  <c r="N29" i="25"/>
  <c r="M29" i="25"/>
  <c r="L29" i="25"/>
  <c r="K29" i="25"/>
  <c r="S29" i="25" s="1"/>
  <c r="J29" i="25"/>
  <c r="I29" i="25"/>
  <c r="H29" i="25"/>
  <c r="B29" i="25"/>
  <c r="A29" i="25"/>
  <c r="R28" i="25"/>
  <c r="Q28" i="25"/>
  <c r="P28" i="25"/>
  <c r="O28" i="25"/>
  <c r="N28" i="25"/>
  <c r="M28" i="25"/>
  <c r="L28" i="25"/>
  <c r="K28" i="25"/>
  <c r="J28" i="25"/>
  <c r="I28" i="25"/>
  <c r="S28" i="25" s="1"/>
  <c r="H28" i="25"/>
  <c r="B28" i="25"/>
  <c r="A28" i="25"/>
  <c r="R27" i="25"/>
  <c r="Q27" i="25"/>
  <c r="P27" i="25"/>
  <c r="O27" i="25"/>
  <c r="N27" i="25"/>
  <c r="M27" i="25"/>
  <c r="L27" i="25"/>
  <c r="K27" i="25"/>
  <c r="S27" i="25" s="1"/>
  <c r="J27" i="25"/>
  <c r="I27" i="25"/>
  <c r="H27" i="25"/>
  <c r="B27" i="25"/>
  <c r="A27" i="25"/>
  <c r="R26" i="25"/>
  <c r="Q26" i="25"/>
  <c r="P26" i="25"/>
  <c r="O26" i="25"/>
  <c r="N26" i="25"/>
  <c r="M26" i="25"/>
  <c r="L26" i="25"/>
  <c r="K26" i="25"/>
  <c r="J26" i="25"/>
  <c r="I26" i="25"/>
  <c r="S26" i="25" s="1"/>
  <c r="H26" i="25"/>
  <c r="B26" i="25"/>
  <c r="A26" i="25"/>
  <c r="R25" i="25"/>
  <c r="Q25" i="25"/>
  <c r="P25" i="25"/>
  <c r="O25" i="25"/>
  <c r="N25" i="25"/>
  <c r="M25" i="25"/>
  <c r="L25" i="25"/>
  <c r="K25" i="25"/>
  <c r="S25" i="25" s="1"/>
  <c r="J25" i="25"/>
  <c r="I25" i="25"/>
  <c r="H25" i="25"/>
  <c r="B25" i="25"/>
  <c r="A25" i="25"/>
  <c r="R24" i="25"/>
  <c r="Q24" i="25"/>
  <c r="P24" i="25"/>
  <c r="O24" i="25"/>
  <c r="N24" i="25"/>
  <c r="M24" i="25"/>
  <c r="L24" i="25"/>
  <c r="K24" i="25"/>
  <c r="J24" i="25"/>
  <c r="I24" i="25"/>
  <c r="S24" i="25" s="1"/>
  <c r="H24" i="25"/>
  <c r="B24" i="25"/>
  <c r="A24" i="25"/>
  <c r="R23" i="25"/>
  <c r="Q23" i="25"/>
  <c r="P23" i="25"/>
  <c r="O23" i="25"/>
  <c r="N23" i="25"/>
  <c r="M23" i="25"/>
  <c r="L23" i="25"/>
  <c r="K23" i="25"/>
  <c r="S23" i="25" s="1"/>
  <c r="J23" i="25"/>
  <c r="I23" i="25"/>
  <c r="H23" i="25"/>
  <c r="B23" i="25"/>
  <c r="A23" i="25"/>
  <c r="R22" i="25"/>
  <c r="Q22" i="25"/>
  <c r="P22" i="25"/>
  <c r="O22" i="25"/>
  <c r="N22" i="25"/>
  <c r="M22" i="25"/>
  <c r="L22" i="25"/>
  <c r="K22" i="25"/>
  <c r="J22" i="25"/>
  <c r="I22" i="25"/>
  <c r="S22" i="25" s="1"/>
  <c r="H22" i="25"/>
  <c r="B22" i="25"/>
  <c r="A22" i="25"/>
  <c r="R21" i="25"/>
  <c r="Q21" i="25"/>
  <c r="P21" i="25"/>
  <c r="O21" i="25"/>
  <c r="N21" i="25"/>
  <c r="M21" i="25"/>
  <c r="L21" i="25"/>
  <c r="K21" i="25"/>
  <c r="S21" i="25" s="1"/>
  <c r="J21" i="25"/>
  <c r="I21" i="25"/>
  <c r="H21" i="25"/>
  <c r="B21" i="25"/>
  <c r="A21" i="25"/>
  <c r="R20" i="25"/>
  <c r="Q20" i="25"/>
  <c r="P20" i="25"/>
  <c r="O20" i="25"/>
  <c r="N20" i="25"/>
  <c r="M20" i="25"/>
  <c r="L20" i="25"/>
  <c r="K20" i="25"/>
  <c r="J20" i="25"/>
  <c r="I20" i="25"/>
  <c r="S20" i="25" s="1"/>
  <c r="H20" i="25"/>
  <c r="B20" i="25"/>
  <c r="A20" i="25"/>
  <c r="R19" i="25"/>
  <c r="Q19" i="25"/>
  <c r="P19" i="25"/>
  <c r="O19" i="25"/>
  <c r="N19" i="25"/>
  <c r="M19" i="25"/>
  <c r="L19" i="25"/>
  <c r="K19" i="25"/>
  <c r="S19" i="25" s="1"/>
  <c r="J19" i="25"/>
  <c r="I19" i="25"/>
  <c r="H19" i="25"/>
  <c r="B19" i="25"/>
  <c r="A19" i="25"/>
  <c r="R18" i="25"/>
  <c r="Q18" i="25"/>
  <c r="P18" i="25"/>
  <c r="O18" i="25"/>
  <c r="N18" i="25"/>
  <c r="M18" i="25"/>
  <c r="L18" i="25"/>
  <c r="K18" i="25"/>
  <c r="J18" i="25"/>
  <c r="I18" i="25"/>
  <c r="S18" i="25" s="1"/>
  <c r="H18" i="25"/>
  <c r="B18" i="25"/>
  <c r="A18" i="25"/>
  <c r="R17" i="25"/>
  <c r="Q17" i="25"/>
  <c r="P17" i="25"/>
  <c r="O17" i="25"/>
  <c r="N17" i="25"/>
  <c r="M17" i="25"/>
  <c r="L17" i="25"/>
  <c r="K17" i="25"/>
  <c r="S17" i="25" s="1"/>
  <c r="J17" i="25"/>
  <c r="I17" i="25"/>
  <c r="H17" i="25"/>
  <c r="B17" i="25"/>
  <c r="A17" i="25"/>
  <c r="R16" i="25"/>
  <c r="Q16" i="25"/>
  <c r="P16" i="25"/>
  <c r="O16" i="25"/>
  <c r="N16" i="25"/>
  <c r="M16" i="25"/>
  <c r="L16" i="25"/>
  <c r="K16" i="25"/>
  <c r="J16" i="25"/>
  <c r="I16" i="25"/>
  <c r="S16" i="25" s="1"/>
  <c r="H16" i="25"/>
  <c r="B16" i="25"/>
  <c r="A16" i="25"/>
  <c r="R15" i="25"/>
  <c r="Q15" i="25"/>
  <c r="P15" i="25"/>
  <c r="O15" i="25"/>
  <c r="N15" i="25"/>
  <c r="M15" i="25"/>
  <c r="L15" i="25"/>
  <c r="K15" i="25"/>
  <c r="S15" i="25" s="1"/>
  <c r="J15" i="25"/>
  <c r="I15" i="25"/>
  <c r="H15" i="25"/>
  <c r="B15" i="25"/>
  <c r="A15" i="25"/>
  <c r="R14" i="25"/>
  <c r="Q14" i="25"/>
  <c r="P14" i="25"/>
  <c r="O14" i="25"/>
  <c r="N14" i="25"/>
  <c r="M14" i="25"/>
  <c r="L14" i="25"/>
  <c r="K14" i="25"/>
  <c r="J14" i="25"/>
  <c r="I14" i="25"/>
  <c r="S14" i="25" s="1"/>
  <c r="H14" i="25"/>
  <c r="B14" i="25"/>
  <c r="A14" i="25"/>
  <c r="R13" i="25"/>
  <c r="Q13" i="25"/>
  <c r="P13" i="25"/>
  <c r="O13" i="25"/>
  <c r="N13" i="25"/>
  <c r="M13" i="25"/>
  <c r="L13" i="25"/>
  <c r="K13" i="25"/>
  <c r="S13" i="25" s="1"/>
  <c r="J13" i="25"/>
  <c r="I13" i="25"/>
  <c r="H13" i="25"/>
  <c r="B13" i="25"/>
  <c r="A13" i="25"/>
  <c r="R12" i="25"/>
  <c r="Q12" i="25"/>
  <c r="P12" i="25"/>
  <c r="O12" i="25"/>
  <c r="N12" i="25"/>
  <c r="M12" i="25"/>
  <c r="L12" i="25"/>
  <c r="K12" i="25"/>
  <c r="J12" i="25"/>
  <c r="I12" i="25"/>
  <c r="S12" i="25" s="1"/>
  <c r="H12" i="25"/>
  <c r="B12" i="25"/>
  <c r="A12" i="25"/>
  <c r="R11" i="25"/>
  <c r="Q11" i="25"/>
  <c r="P11" i="25"/>
  <c r="O11" i="25"/>
  <c r="N11" i="25"/>
  <c r="M11" i="25"/>
  <c r="L11" i="25"/>
  <c r="K11" i="25"/>
  <c r="S11" i="25" s="1"/>
  <c r="J11" i="25"/>
  <c r="I11" i="25"/>
  <c r="H11" i="25"/>
  <c r="B11" i="25"/>
  <c r="A11" i="25"/>
  <c r="R10" i="25"/>
  <c r="Q10" i="25"/>
  <c r="P10" i="25"/>
  <c r="O10" i="25"/>
  <c r="N10" i="25"/>
  <c r="M10" i="25"/>
  <c r="L10" i="25"/>
  <c r="K10" i="25"/>
  <c r="J10" i="25"/>
  <c r="I10" i="25"/>
  <c r="S10" i="25" s="1"/>
  <c r="H10" i="25"/>
  <c r="B10" i="25"/>
  <c r="A10" i="25"/>
  <c r="R9" i="25"/>
  <c r="Q9" i="25"/>
  <c r="P9" i="25"/>
  <c r="O9" i="25"/>
  <c r="N9" i="25"/>
  <c r="M9" i="25"/>
  <c r="L9" i="25"/>
  <c r="K9" i="25"/>
  <c r="S9" i="25" s="1"/>
  <c r="J9" i="25"/>
  <c r="I9" i="25"/>
  <c r="H9" i="25"/>
  <c r="B9" i="25"/>
  <c r="A9" i="25"/>
  <c r="R8" i="25"/>
  <c r="Q8" i="25"/>
  <c r="P8" i="25"/>
  <c r="O8" i="25"/>
  <c r="N8" i="25"/>
  <c r="M8" i="25"/>
  <c r="L8" i="25"/>
  <c r="K8" i="25"/>
  <c r="J8" i="25"/>
  <c r="I8" i="25"/>
  <c r="S8" i="25" s="1"/>
  <c r="H8" i="25"/>
  <c r="B8" i="25"/>
  <c r="A8" i="25"/>
  <c r="R7" i="25"/>
  <c r="R67" i="25" s="1"/>
  <c r="Q7" i="25"/>
  <c r="Q67" i="25" s="1"/>
  <c r="P7" i="25"/>
  <c r="P67" i="25" s="1"/>
  <c r="O7" i="25"/>
  <c r="O67" i="25" s="1"/>
  <c r="N7" i="25"/>
  <c r="N67" i="25" s="1"/>
  <c r="M7" i="25"/>
  <c r="M67" i="25" s="1"/>
  <c r="L7" i="25"/>
  <c r="L67" i="25" s="1"/>
  <c r="K7" i="25"/>
  <c r="S7" i="25" s="1"/>
  <c r="J7" i="25"/>
  <c r="J67" i="25" s="1"/>
  <c r="I7" i="25"/>
  <c r="I67" i="25" s="1"/>
  <c r="H7" i="25"/>
  <c r="H67" i="25" s="1"/>
  <c r="B7" i="25"/>
  <c r="A7" i="25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R66" i="2"/>
  <c r="Q66" i="2"/>
  <c r="P66" i="2"/>
  <c r="O66" i="2"/>
  <c r="N66" i="2"/>
  <c r="M66" i="2"/>
  <c r="L66" i="2"/>
  <c r="K66" i="2"/>
  <c r="J66" i="2"/>
  <c r="I66" i="2"/>
  <c r="S66" i="2" s="1"/>
  <c r="H66" i="2"/>
  <c r="R67" i="1"/>
  <c r="Q67" i="1"/>
  <c r="N67" i="1"/>
  <c r="M67" i="1"/>
  <c r="J67" i="1"/>
  <c r="I67" i="1"/>
  <c r="H67" i="1"/>
  <c r="G67" i="1"/>
  <c r="S66" i="1"/>
  <c r="S67" i="1" s="1"/>
  <c r="R66" i="1"/>
  <c r="Q66" i="1"/>
  <c r="P66" i="1"/>
  <c r="P67" i="1" s="1"/>
  <c r="O66" i="1"/>
  <c r="O67" i="1" s="1"/>
  <c r="N66" i="1"/>
  <c r="M66" i="1"/>
  <c r="L66" i="1"/>
  <c r="L67" i="1" s="1"/>
  <c r="K66" i="1"/>
  <c r="T66" i="1" s="1"/>
  <c r="T67" i="1" s="1"/>
  <c r="J66" i="1"/>
  <c r="I66" i="1"/>
  <c r="CG62" i="4" l="1"/>
  <c r="CG56" i="4"/>
  <c r="CL50" i="4"/>
  <c r="CL42" i="4"/>
  <c r="CL33" i="4"/>
  <c r="CG32" i="4"/>
  <c r="CL31" i="4"/>
  <c r="CG30" i="4"/>
  <c r="CG24" i="4"/>
  <c r="CL18" i="4"/>
  <c r="CL10" i="4"/>
  <c r="CG58" i="4"/>
  <c r="CG53" i="4"/>
  <c r="CG51" i="4"/>
  <c r="CG34" i="4"/>
  <c r="CG26" i="4"/>
  <c r="CG21" i="4"/>
  <c r="CG19" i="4"/>
  <c r="CL58" i="4"/>
  <c r="CL49" i="4"/>
  <c r="CG48" i="4"/>
  <c r="CL47" i="4"/>
  <c r="CG46" i="4"/>
  <c r="CG40" i="4"/>
  <c r="CL34" i="4"/>
  <c r="CL26" i="4"/>
  <c r="CL17" i="4"/>
  <c r="CG16" i="4"/>
  <c r="CL15" i="4"/>
  <c r="CG14" i="4"/>
  <c r="CG8" i="4"/>
  <c r="CG60" i="4"/>
  <c r="CG57" i="4"/>
  <c r="CL56" i="4"/>
  <c r="CG55" i="4"/>
  <c r="CL53" i="4"/>
  <c r="CL51" i="4"/>
  <c r="CG44" i="4"/>
  <c r="CG41" i="4"/>
  <c r="CL40" i="4"/>
  <c r="CG39" i="4"/>
  <c r="CL37" i="4"/>
  <c r="CL35" i="4"/>
  <c r="CG28" i="4"/>
  <c r="CG25" i="4"/>
  <c r="CL24" i="4"/>
  <c r="CG23" i="4"/>
  <c r="CL21" i="4"/>
  <c r="CL19" i="4"/>
  <c r="CG12" i="4"/>
  <c r="CG9" i="4"/>
  <c r="CL8" i="4"/>
  <c r="CG7" i="4"/>
  <c r="CG61" i="4"/>
  <c r="CG59" i="4"/>
  <c r="CL57" i="4"/>
  <c r="CL55" i="4"/>
  <c r="CG45" i="4"/>
  <c r="CG43" i="4"/>
  <c r="CL41" i="4"/>
  <c r="CL39" i="4"/>
  <c r="CG29" i="4"/>
  <c r="CG27" i="4"/>
  <c r="CL25" i="4"/>
  <c r="CL23" i="4"/>
  <c r="CG13" i="4"/>
  <c r="CG11" i="4"/>
  <c r="CL9" i="4"/>
  <c r="CL7" i="4"/>
  <c r="CL61" i="4"/>
  <c r="CL59" i="4"/>
  <c r="CG52" i="4"/>
  <c r="CG49" i="4"/>
  <c r="CL48" i="4"/>
  <c r="CG47" i="4"/>
  <c r="CL45" i="4"/>
  <c r="CL43" i="4"/>
  <c r="CG36" i="4"/>
  <c r="CG33" i="4"/>
  <c r="CL32" i="4"/>
  <c r="CG31" i="4"/>
  <c r="CL29" i="4"/>
  <c r="CL27" i="4"/>
  <c r="CG20" i="4"/>
  <c r="CG17" i="4"/>
  <c r="CL16" i="4"/>
  <c r="CG15" i="4"/>
  <c r="CL13" i="4"/>
  <c r="CL11" i="4"/>
  <c r="BO66" i="4"/>
  <c r="BO67" i="4" s="1"/>
  <c r="AO66" i="4"/>
  <c r="AO67" i="4" s="1"/>
  <c r="S67" i="25"/>
  <c r="K67" i="25"/>
  <c r="K67" i="1"/>
  <c r="G67" i="30"/>
  <c r="F67" i="30"/>
  <c r="D67" i="30"/>
  <c r="C67" i="30"/>
  <c r="E67" i="30"/>
  <c r="CU66" i="4" l="1"/>
  <c r="CT66" i="4"/>
  <c r="CS66" i="4"/>
  <c r="CP66" i="4"/>
  <c r="CO66" i="4"/>
  <c r="CN66" i="4"/>
  <c r="CU65" i="4"/>
  <c r="CT65" i="4"/>
  <c r="CS65" i="4"/>
  <c r="CP65" i="4"/>
  <c r="CO65" i="4"/>
  <c r="CN65" i="4"/>
  <c r="CU64" i="4"/>
  <c r="CT64" i="4"/>
  <c r="CS64" i="4"/>
  <c r="CP64" i="4"/>
  <c r="CO64" i="4"/>
  <c r="CN64" i="4"/>
  <c r="CU63" i="4"/>
  <c r="CT63" i="4"/>
  <c r="CS63" i="4"/>
  <c r="CP63" i="4"/>
  <c r="CO63" i="4"/>
  <c r="CN63" i="4"/>
  <c r="CU62" i="4"/>
  <c r="CT62" i="4"/>
  <c r="CS62" i="4"/>
  <c r="CP62" i="4"/>
  <c r="CO62" i="4"/>
  <c r="CN62" i="4"/>
  <c r="CU61" i="4"/>
  <c r="CT61" i="4"/>
  <c r="CS61" i="4"/>
  <c r="CP61" i="4"/>
  <c r="CO61" i="4"/>
  <c r="CN61" i="4"/>
  <c r="CU60" i="4"/>
  <c r="CT60" i="4"/>
  <c r="CS60" i="4"/>
  <c r="CP60" i="4"/>
  <c r="CO60" i="4"/>
  <c r="CN60" i="4"/>
  <c r="CU59" i="4"/>
  <c r="CT59" i="4"/>
  <c r="CS59" i="4"/>
  <c r="CP59" i="4"/>
  <c r="CO59" i="4"/>
  <c r="CN59" i="4"/>
  <c r="CU58" i="4"/>
  <c r="CT58" i="4"/>
  <c r="CS58" i="4"/>
  <c r="CP58" i="4"/>
  <c r="CO58" i="4"/>
  <c r="CN58" i="4"/>
  <c r="CU57" i="4"/>
  <c r="CT57" i="4"/>
  <c r="CS57" i="4"/>
  <c r="CP57" i="4"/>
  <c r="CO57" i="4"/>
  <c r="CN57" i="4"/>
  <c r="CU56" i="4"/>
  <c r="CT56" i="4"/>
  <c r="CS56" i="4"/>
  <c r="CP56" i="4"/>
  <c r="CO56" i="4"/>
  <c r="CN56" i="4"/>
  <c r="CU55" i="4"/>
  <c r="CT55" i="4"/>
  <c r="CS55" i="4"/>
  <c r="CP55" i="4"/>
  <c r="CO55" i="4"/>
  <c r="CN55" i="4"/>
  <c r="CU54" i="4"/>
  <c r="CT54" i="4"/>
  <c r="CS54" i="4"/>
  <c r="CP54" i="4"/>
  <c r="CO54" i="4"/>
  <c r="CN54" i="4"/>
  <c r="CU53" i="4"/>
  <c r="CT53" i="4"/>
  <c r="CS53" i="4"/>
  <c r="CP53" i="4"/>
  <c r="CO53" i="4"/>
  <c r="CN53" i="4"/>
  <c r="CU52" i="4"/>
  <c r="CT52" i="4"/>
  <c r="CS52" i="4"/>
  <c r="CP52" i="4"/>
  <c r="CO52" i="4"/>
  <c r="CN52" i="4"/>
  <c r="CU51" i="4"/>
  <c r="CT51" i="4"/>
  <c r="CS51" i="4"/>
  <c r="CP51" i="4"/>
  <c r="CO51" i="4"/>
  <c r="CN51" i="4"/>
  <c r="CU50" i="4"/>
  <c r="CT50" i="4"/>
  <c r="CS50" i="4"/>
  <c r="CP50" i="4"/>
  <c r="CO50" i="4"/>
  <c r="CN50" i="4"/>
  <c r="CU49" i="4"/>
  <c r="CT49" i="4"/>
  <c r="CS49" i="4"/>
  <c r="CP49" i="4"/>
  <c r="CO49" i="4"/>
  <c r="CN49" i="4"/>
  <c r="CU48" i="4"/>
  <c r="CT48" i="4"/>
  <c r="CS48" i="4"/>
  <c r="CP48" i="4"/>
  <c r="CO48" i="4"/>
  <c r="CN48" i="4"/>
  <c r="CU47" i="4"/>
  <c r="CT47" i="4"/>
  <c r="CS47" i="4"/>
  <c r="CP47" i="4"/>
  <c r="CO47" i="4"/>
  <c r="CN47" i="4"/>
  <c r="CU46" i="4"/>
  <c r="CT46" i="4"/>
  <c r="CS46" i="4"/>
  <c r="CP46" i="4"/>
  <c r="CO46" i="4"/>
  <c r="CN46" i="4"/>
  <c r="CU45" i="4"/>
  <c r="CT45" i="4"/>
  <c r="CS45" i="4"/>
  <c r="CP45" i="4"/>
  <c r="CO45" i="4"/>
  <c r="CN45" i="4"/>
  <c r="CU44" i="4"/>
  <c r="CT44" i="4"/>
  <c r="CS44" i="4"/>
  <c r="CP44" i="4"/>
  <c r="CO44" i="4"/>
  <c r="CN44" i="4"/>
  <c r="CU43" i="4"/>
  <c r="CT43" i="4"/>
  <c r="CS43" i="4"/>
  <c r="CP43" i="4"/>
  <c r="CO43" i="4"/>
  <c r="CN43" i="4"/>
  <c r="CU42" i="4"/>
  <c r="CT42" i="4"/>
  <c r="CS42" i="4"/>
  <c r="CP42" i="4"/>
  <c r="CO42" i="4"/>
  <c r="CN42" i="4"/>
  <c r="CU41" i="4"/>
  <c r="CT41" i="4"/>
  <c r="CS41" i="4"/>
  <c r="CP41" i="4"/>
  <c r="CO41" i="4"/>
  <c r="CN41" i="4"/>
  <c r="CU40" i="4"/>
  <c r="CT40" i="4"/>
  <c r="CS40" i="4"/>
  <c r="CP40" i="4"/>
  <c r="CO40" i="4"/>
  <c r="CN40" i="4"/>
  <c r="CU39" i="4"/>
  <c r="CT39" i="4"/>
  <c r="CS39" i="4"/>
  <c r="CP39" i="4"/>
  <c r="CO39" i="4"/>
  <c r="CN39" i="4"/>
  <c r="CU38" i="4"/>
  <c r="CT38" i="4"/>
  <c r="CS38" i="4"/>
  <c r="CP38" i="4"/>
  <c r="CO38" i="4"/>
  <c r="CN38" i="4"/>
  <c r="CU37" i="4"/>
  <c r="CT37" i="4"/>
  <c r="CS37" i="4"/>
  <c r="CP37" i="4"/>
  <c r="CO37" i="4"/>
  <c r="CN37" i="4"/>
  <c r="CU36" i="4"/>
  <c r="CT36" i="4"/>
  <c r="CS36" i="4"/>
  <c r="CP36" i="4"/>
  <c r="CO36" i="4"/>
  <c r="CN36" i="4"/>
  <c r="CU35" i="4"/>
  <c r="CT35" i="4"/>
  <c r="CS35" i="4"/>
  <c r="CP35" i="4"/>
  <c r="CO35" i="4"/>
  <c r="CN35" i="4"/>
  <c r="CU34" i="4"/>
  <c r="CT34" i="4"/>
  <c r="CS34" i="4"/>
  <c r="CP34" i="4"/>
  <c r="CO34" i="4"/>
  <c r="CN34" i="4"/>
  <c r="CU33" i="4"/>
  <c r="CT33" i="4"/>
  <c r="CS33" i="4"/>
  <c r="CP33" i="4"/>
  <c r="CO33" i="4"/>
  <c r="CN33" i="4"/>
  <c r="CU32" i="4"/>
  <c r="CT32" i="4"/>
  <c r="CS32" i="4"/>
  <c r="CP32" i="4"/>
  <c r="CO32" i="4"/>
  <c r="CN32" i="4"/>
  <c r="CU31" i="4"/>
  <c r="CT31" i="4"/>
  <c r="CS31" i="4"/>
  <c r="CP31" i="4"/>
  <c r="CO31" i="4"/>
  <c r="CN31" i="4"/>
  <c r="CU30" i="4"/>
  <c r="CT30" i="4"/>
  <c r="CS30" i="4"/>
  <c r="CP30" i="4"/>
  <c r="CO30" i="4"/>
  <c r="CN30" i="4"/>
  <c r="CU29" i="4"/>
  <c r="CT29" i="4"/>
  <c r="CS29" i="4"/>
  <c r="CP29" i="4"/>
  <c r="CO29" i="4"/>
  <c r="CN29" i="4"/>
  <c r="CU28" i="4"/>
  <c r="CT28" i="4"/>
  <c r="CS28" i="4"/>
  <c r="CP28" i="4"/>
  <c r="CO28" i="4"/>
  <c r="CN28" i="4"/>
  <c r="CU26" i="4"/>
  <c r="CT26" i="4"/>
  <c r="CS26" i="4"/>
  <c r="CP26" i="4"/>
  <c r="CO26" i="4"/>
  <c r="CN26" i="4"/>
  <c r="CU25" i="4"/>
  <c r="CT25" i="4"/>
  <c r="CS25" i="4"/>
  <c r="CP25" i="4"/>
  <c r="CO25" i="4"/>
  <c r="CN25" i="4"/>
  <c r="CU24" i="4"/>
  <c r="CT24" i="4"/>
  <c r="CS24" i="4"/>
  <c r="CP24" i="4"/>
  <c r="CO24" i="4"/>
  <c r="CN24" i="4"/>
  <c r="CU23" i="4"/>
  <c r="CT23" i="4"/>
  <c r="CS23" i="4"/>
  <c r="CP23" i="4"/>
  <c r="CO23" i="4"/>
  <c r="CN23" i="4"/>
  <c r="CU22" i="4"/>
  <c r="CT22" i="4"/>
  <c r="CS22" i="4"/>
  <c r="CP22" i="4"/>
  <c r="CO22" i="4"/>
  <c r="CN22" i="4"/>
  <c r="CU21" i="4"/>
  <c r="CT21" i="4"/>
  <c r="CS21" i="4"/>
  <c r="CP21" i="4"/>
  <c r="CO21" i="4"/>
  <c r="CN21" i="4"/>
  <c r="CU20" i="4"/>
  <c r="CT20" i="4"/>
  <c r="CS20" i="4"/>
  <c r="CP20" i="4"/>
  <c r="CO20" i="4"/>
  <c r="CN20" i="4"/>
  <c r="CU19" i="4"/>
  <c r="CT19" i="4"/>
  <c r="CS19" i="4"/>
  <c r="CP19" i="4"/>
  <c r="CO19" i="4"/>
  <c r="CN19" i="4"/>
  <c r="CU18" i="4"/>
  <c r="CT18" i="4"/>
  <c r="CS18" i="4"/>
  <c r="CP18" i="4"/>
  <c r="CO18" i="4"/>
  <c r="CN18" i="4"/>
  <c r="CU17" i="4"/>
  <c r="CT17" i="4"/>
  <c r="CS17" i="4"/>
  <c r="CP17" i="4"/>
  <c r="CO17" i="4"/>
  <c r="CN17" i="4"/>
  <c r="CU16" i="4"/>
  <c r="CT16" i="4"/>
  <c r="CS16" i="4"/>
  <c r="CP16" i="4"/>
  <c r="CO16" i="4"/>
  <c r="CN16" i="4"/>
  <c r="CU15" i="4"/>
  <c r="CT15" i="4"/>
  <c r="CS15" i="4"/>
  <c r="CP15" i="4"/>
  <c r="CO15" i="4"/>
  <c r="CN15" i="4"/>
  <c r="CU14" i="4"/>
  <c r="CT14" i="4"/>
  <c r="CS14" i="4"/>
  <c r="CP14" i="4"/>
  <c r="CO14" i="4"/>
  <c r="CN14" i="4"/>
  <c r="CU13" i="4"/>
  <c r="CT13" i="4"/>
  <c r="CS13" i="4"/>
  <c r="CP13" i="4"/>
  <c r="CO13" i="4"/>
  <c r="CN13" i="4"/>
  <c r="CU12" i="4"/>
  <c r="CT12" i="4"/>
  <c r="CS12" i="4"/>
  <c r="CP12" i="4"/>
  <c r="CO12" i="4"/>
  <c r="CN12" i="4"/>
  <c r="CU11" i="4"/>
  <c r="CT11" i="4"/>
  <c r="CS11" i="4"/>
  <c r="CP11" i="4"/>
  <c r="CO11" i="4"/>
  <c r="CN11" i="4"/>
  <c r="CU10" i="4"/>
  <c r="CT10" i="4"/>
  <c r="CS10" i="4"/>
  <c r="CP10" i="4"/>
  <c r="CO10" i="4"/>
  <c r="CN10" i="4"/>
  <c r="CU9" i="4"/>
  <c r="CT9" i="4"/>
  <c r="CS9" i="4"/>
  <c r="CP9" i="4"/>
  <c r="CO9" i="4"/>
  <c r="CN9" i="4"/>
  <c r="CU8" i="4"/>
  <c r="CT8" i="4"/>
  <c r="CS8" i="4"/>
  <c r="CP8" i="4"/>
  <c r="CO8" i="4"/>
  <c r="CN8" i="4"/>
  <c r="CR67" i="4"/>
  <c r="CU27" i="4"/>
  <c r="CT27" i="4"/>
  <c r="CS27" i="4"/>
  <c r="CU7" i="4"/>
  <c r="CT7" i="4"/>
  <c r="CS7" i="4"/>
  <c r="CM67" i="4"/>
  <c r="CP27" i="4"/>
  <c r="CO27" i="4"/>
  <c r="CN27" i="4"/>
  <c r="CP7" i="4"/>
  <c r="CO7" i="4"/>
  <c r="CN7" i="4"/>
  <c r="CH67" i="4"/>
  <c r="CK66" i="4"/>
  <c r="CJ66" i="4"/>
  <c r="CI66" i="4"/>
  <c r="CK65" i="4"/>
  <c r="CJ65" i="4"/>
  <c r="CI65" i="4"/>
  <c r="CK64" i="4"/>
  <c r="CJ64" i="4"/>
  <c r="CI64" i="4"/>
  <c r="CK63" i="4"/>
  <c r="CJ63" i="4"/>
  <c r="CI63" i="4"/>
  <c r="CQ29" i="4" l="1"/>
  <c r="CQ31" i="4"/>
  <c r="CQ33" i="4"/>
  <c r="CQ35" i="4"/>
  <c r="CQ37" i="4"/>
  <c r="CQ39" i="4"/>
  <c r="CQ41" i="4"/>
  <c r="CQ43" i="4"/>
  <c r="CQ45" i="4"/>
  <c r="CQ47" i="4"/>
  <c r="CQ49" i="4"/>
  <c r="CQ51" i="4"/>
  <c r="CQ53" i="4"/>
  <c r="CQ55" i="4"/>
  <c r="CQ57" i="4"/>
  <c r="CQ59" i="4"/>
  <c r="CQ61" i="4"/>
  <c r="CQ63" i="4"/>
  <c r="CQ65" i="4"/>
  <c r="CQ27" i="4"/>
  <c r="CV28" i="4"/>
  <c r="CV7" i="4"/>
  <c r="CV8" i="4"/>
  <c r="CV10" i="4"/>
  <c r="CV12" i="4"/>
  <c r="CV14" i="4"/>
  <c r="CV16" i="4"/>
  <c r="CV18" i="4"/>
  <c r="CV20" i="4"/>
  <c r="CV22" i="4"/>
  <c r="CV24" i="4"/>
  <c r="CV26" i="4"/>
  <c r="CQ8" i="4"/>
  <c r="CQ10" i="4"/>
  <c r="CQ12" i="4"/>
  <c r="CQ14" i="4"/>
  <c r="CQ16" i="4"/>
  <c r="CQ18" i="4"/>
  <c r="CQ20" i="4"/>
  <c r="CQ22" i="4"/>
  <c r="CQ24" i="4"/>
  <c r="CQ26" i="4"/>
  <c r="CQ28" i="4"/>
  <c r="CL64" i="4"/>
  <c r="CV9" i="4"/>
  <c r="CV11" i="4"/>
  <c r="CV13" i="4"/>
  <c r="CV15" i="4"/>
  <c r="CV17" i="4"/>
  <c r="CV19" i="4"/>
  <c r="CV21" i="4"/>
  <c r="CV23" i="4"/>
  <c r="CV25" i="4"/>
  <c r="CV30" i="4"/>
  <c r="CV32" i="4"/>
  <c r="CV34" i="4"/>
  <c r="CV36" i="4"/>
  <c r="CV38" i="4"/>
  <c r="CV40" i="4"/>
  <c r="CV42" i="4"/>
  <c r="CV44" i="4"/>
  <c r="CV46" i="4"/>
  <c r="CV48" i="4"/>
  <c r="CV50" i="4"/>
  <c r="CV52" i="4"/>
  <c r="CV54" i="4"/>
  <c r="CV56" i="4"/>
  <c r="CV58" i="4"/>
  <c r="CV60" i="4"/>
  <c r="CV62" i="4"/>
  <c r="CV64" i="4"/>
  <c r="CV66" i="4"/>
  <c r="CV27" i="4"/>
  <c r="CQ9" i="4"/>
  <c r="CQ11" i="4"/>
  <c r="CQ13" i="4"/>
  <c r="CQ15" i="4"/>
  <c r="CQ17" i="4"/>
  <c r="CQ19" i="4"/>
  <c r="CQ21" i="4"/>
  <c r="CQ23" i="4"/>
  <c r="CQ25" i="4"/>
  <c r="CQ30" i="4"/>
  <c r="CQ32" i="4"/>
  <c r="CQ34" i="4"/>
  <c r="CQ36" i="4"/>
  <c r="CQ38" i="4"/>
  <c r="CQ40" i="4"/>
  <c r="CQ42" i="4"/>
  <c r="CQ44" i="4"/>
  <c r="CQ46" i="4"/>
  <c r="CQ48" i="4"/>
  <c r="CQ50" i="4"/>
  <c r="CQ52" i="4"/>
  <c r="CQ54" i="4"/>
  <c r="CQ56" i="4"/>
  <c r="CQ58" i="4"/>
  <c r="CQ60" i="4"/>
  <c r="CQ62" i="4"/>
  <c r="CQ64" i="4"/>
  <c r="CQ66" i="4"/>
  <c r="CL65" i="4"/>
  <c r="CQ7" i="4"/>
  <c r="CV29" i="4"/>
  <c r="CV31" i="4"/>
  <c r="CV33" i="4"/>
  <c r="CV35" i="4"/>
  <c r="CV37" i="4"/>
  <c r="CV39" i="4"/>
  <c r="CV41" i="4"/>
  <c r="CV43" i="4"/>
  <c r="CV45" i="4"/>
  <c r="CV47" i="4"/>
  <c r="CV49" i="4"/>
  <c r="CV51" i="4"/>
  <c r="CV53" i="4"/>
  <c r="CV55" i="4"/>
  <c r="CV57" i="4"/>
  <c r="CV59" i="4"/>
  <c r="CV61" i="4"/>
  <c r="CV63" i="4"/>
  <c r="CV65" i="4"/>
  <c r="CN67" i="4"/>
  <c r="CU67" i="4"/>
  <c r="CL63" i="4"/>
  <c r="CL66" i="4"/>
  <c r="CJ67" i="4"/>
  <c r="CK67" i="4"/>
  <c r="CS67" i="4"/>
  <c r="CT67" i="4"/>
  <c r="CO67" i="4"/>
  <c r="CP67" i="4"/>
  <c r="CI67" i="4"/>
  <c r="CV67" i="4" l="1"/>
  <c r="CL67" i="4"/>
  <c r="CQ67" i="4"/>
  <c r="B67" i="30"/>
  <c r="A67" i="30"/>
  <c r="B66" i="30"/>
  <c r="A66" i="30"/>
  <c r="B65" i="30"/>
  <c r="A65" i="30"/>
  <c r="B64" i="30"/>
  <c r="A64" i="30"/>
  <c r="B63" i="30"/>
  <c r="A63" i="30"/>
  <c r="B62" i="30"/>
  <c r="A62" i="30"/>
  <c r="B61" i="30"/>
  <c r="A61" i="30"/>
  <c r="B60" i="30"/>
  <c r="A60" i="30"/>
  <c r="B59" i="30"/>
  <c r="A59" i="30"/>
  <c r="B58" i="30"/>
  <c r="A58" i="30"/>
  <c r="B57" i="30"/>
  <c r="A57" i="30"/>
  <c r="B56" i="30"/>
  <c r="A56" i="30"/>
  <c r="B55" i="30"/>
  <c r="A55" i="30"/>
  <c r="B54" i="30"/>
  <c r="A54" i="30"/>
  <c r="B53" i="30"/>
  <c r="A53" i="30"/>
  <c r="B52" i="30"/>
  <c r="A52" i="30"/>
  <c r="B51" i="30"/>
  <c r="A51" i="30"/>
  <c r="B50" i="30"/>
  <c r="A50" i="30"/>
  <c r="B49" i="30"/>
  <c r="A49" i="30"/>
  <c r="B48" i="30"/>
  <c r="A48" i="30"/>
  <c r="B47" i="30"/>
  <c r="A47" i="30"/>
  <c r="B46" i="30"/>
  <c r="A46" i="30"/>
  <c r="B45" i="30"/>
  <c r="A45" i="30"/>
  <c r="B44" i="30"/>
  <c r="A44" i="30"/>
  <c r="B43" i="30"/>
  <c r="A43" i="30"/>
  <c r="B42" i="30"/>
  <c r="A42" i="30"/>
  <c r="B41" i="30"/>
  <c r="A41" i="30"/>
  <c r="B40" i="30"/>
  <c r="A40" i="30"/>
  <c r="B39" i="30"/>
  <c r="A39" i="30"/>
  <c r="B38" i="30"/>
  <c r="A38" i="30"/>
  <c r="B37" i="30"/>
  <c r="A37" i="30"/>
  <c r="B36" i="30"/>
  <c r="A36" i="30"/>
  <c r="B35" i="30"/>
  <c r="A35" i="30"/>
  <c r="B34" i="30"/>
  <c r="A34" i="30"/>
  <c r="B33" i="30"/>
  <c r="A33" i="30"/>
  <c r="B32" i="30"/>
  <c r="A32" i="30"/>
  <c r="B31" i="30"/>
  <c r="A31" i="30"/>
  <c r="B30" i="30"/>
  <c r="A30" i="30"/>
  <c r="B29" i="30"/>
  <c r="A29" i="30"/>
  <c r="B28" i="30"/>
  <c r="A28" i="30"/>
  <c r="B27" i="30"/>
  <c r="A27" i="30"/>
  <c r="B26" i="30"/>
  <c r="A26" i="30"/>
  <c r="B25" i="30"/>
  <c r="A25" i="30"/>
  <c r="B24" i="30"/>
  <c r="A24" i="30"/>
  <c r="B23" i="30"/>
  <c r="A23" i="30"/>
  <c r="B22" i="30"/>
  <c r="A22" i="30"/>
  <c r="B21" i="30"/>
  <c r="A21" i="30"/>
  <c r="B20" i="30"/>
  <c r="A20" i="30"/>
  <c r="B19" i="30"/>
  <c r="A19" i="30"/>
  <c r="B18" i="30"/>
  <c r="A18" i="30"/>
  <c r="B17" i="30"/>
  <c r="A17" i="30"/>
  <c r="B16" i="30"/>
  <c r="A16" i="30"/>
  <c r="B15" i="30"/>
  <c r="A15" i="30"/>
  <c r="B14" i="30"/>
  <c r="A14" i="30"/>
  <c r="B13" i="30"/>
  <c r="A13" i="30"/>
  <c r="B12" i="30"/>
  <c r="A12" i="30"/>
  <c r="B11" i="30"/>
  <c r="A11" i="30"/>
  <c r="B10" i="30"/>
  <c r="A10" i="30"/>
  <c r="B9" i="30"/>
  <c r="A9" i="30"/>
  <c r="B8" i="30"/>
  <c r="A8" i="30"/>
  <c r="B7" i="30"/>
  <c r="A7" i="30"/>
  <c r="C67" i="29"/>
  <c r="B67" i="29"/>
  <c r="A67" i="29"/>
  <c r="B66" i="29"/>
  <c r="A66" i="29"/>
  <c r="B65" i="29"/>
  <c r="A65" i="29"/>
  <c r="B64" i="29"/>
  <c r="A64" i="29"/>
  <c r="B63" i="29"/>
  <c r="A63" i="29"/>
  <c r="B62" i="29"/>
  <c r="A62" i="29"/>
  <c r="B61" i="29"/>
  <c r="A61" i="29"/>
  <c r="B60" i="29"/>
  <c r="A60" i="29"/>
  <c r="B59" i="29"/>
  <c r="A59" i="29"/>
  <c r="B58" i="29"/>
  <c r="A58" i="29"/>
  <c r="B57" i="29"/>
  <c r="A57" i="29"/>
  <c r="B56" i="29"/>
  <c r="A56" i="29"/>
  <c r="B55" i="29"/>
  <c r="A55" i="29"/>
  <c r="B54" i="29"/>
  <c r="A54" i="29"/>
  <c r="B53" i="29"/>
  <c r="A53" i="29"/>
  <c r="B52" i="29"/>
  <c r="A52" i="29"/>
  <c r="B51" i="29"/>
  <c r="A51" i="29"/>
  <c r="B50" i="29"/>
  <c r="A50" i="29"/>
  <c r="B49" i="29"/>
  <c r="A49" i="29"/>
  <c r="B48" i="29"/>
  <c r="A48" i="29"/>
  <c r="B47" i="29"/>
  <c r="A47" i="29"/>
  <c r="B46" i="29"/>
  <c r="A46" i="29"/>
  <c r="B45" i="29"/>
  <c r="A45" i="29"/>
  <c r="B44" i="29"/>
  <c r="A44" i="29"/>
  <c r="B43" i="29"/>
  <c r="A43" i="29"/>
  <c r="B42" i="29"/>
  <c r="A42" i="29"/>
  <c r="B41" i="29"/>
  <c r="A41" i="29"/>
  <c r="B40" i="29"/>
  <c r="A40" i="29"/>
  <c r="B39" i="29"/>
  <c r="A39" i="29"/>
  <c r="B38" i="29"/>
  <c r="A38" i="29"/>
  <c r="B37" i="29"/>
  <c r="A37" i="29"/>
  <c r="B36" i="29"/>
  <c r="A36" i="29"/>
  <c r="B35" i="29"/>
  <c r="A35" i="29"/>
  <c r="B34" i="29"/>
  <c r="A34" i="29"/>
  <c r="B33" i="29"/>
  <c r="A33" i="29"/>
  <c r="B32" i="29"/>
  <c r="A32" i="29"/>
  <c r="B31" i="29"/>
  <c r="A31" i="29"/>
  <c r="B30" i="29"/>
  <c r="A30" i="29"/>
  <c r="B29" i="29"/>
  <c r="A29" i="29"/>
  <c r="B28" i="29"/>
  <c r="A28" i="29"/>
  <c r="B27" i="29"/>
  <c r="A27" i="29"/>
  <c r="B26" i="29"/>
  <c r="A26" i="29"/>
  <c r="B25" i="29"/>
  <c r="A25" i="29"/>
  <c r="B24" i="29"/>
  <c r="A24" i="29"/>
  <c r="B23" i="29"/>
  <c r="A23" i="29"/>
  <c r="B22" i="29"/>
  <c r="A22" i="29"/>
  <c r="B21" i="29"/>
  <c r="A21" i="29"/>
  <c r="B20" i="29"/>
  <c r="A20" i="29"/>
  <c r="B19" i="29"/>
  <c r="A19" i="29"/>
  <c r="B18" i="29"/>
  <c r="A18" i="29"/>
  <c r="B17" i="29"/>
  <c r="A17" i="29"/>
  <c r="B16" i="29"/>
  <c r="A16" i="29"/>
  <c r="B15" i="29"/>
  <c r="A15" i="29"/>
  <c r="B14" i="29"/>
  <c r="A14" i="29"/>
  <c r="B13" i="29"/>
  <c r="A13" i="29"/>
  <c r="B12" i="29"/>
  <c r="A12" i="29"/>
  <c r="B11" i="29"/>
  <c r="A11" i="29"/>
  <c r="B10" i="29"/>
  <c r="A10" i="29"/>
  <c r="B9" i="29"/>
  <c r="A9" i="29"/>
  <c r="B8" i="29"/>
  <c r="A8" i="29"/>
  <c r="B7" i="29"/>
  <c r="A7" i="29"/>
  <c r="B67" i="28"/>
  <c r="A67" i="28"/>
  <c r="B66" i="28"/>
  <c r="A66" i="28"/>
  <c r="B65" i="28"/>
  <c r="A65" i="28"/>
  <c r="B64" i="28"/>
  <c r="A64" i="28"/>
  <c r="B63" i="28"/>
  <c r="A63" i="28"/>
  <c r="B62" i="28"/>
  <c r="A62" i="28"/>
  <c r="B61" i="28"/>
  <c r="A61" i="28"/>
  <c r="B60" i="28"/>
  <c r="A60" i="28"/>
  <c r="B59" i="28"/>
  <c r="A59" i="28"/>
  <c r="B58" i="28"/>
  <c r="A58" i="28"/>
  <c r="B57" i="28"/>
  <c r="A57" i="28"/>
  <c r="B56" i="28"/>
  <c r="A56" i="28"/>
  <c r="B55" i="28"/>
  <c r="A55" i="28"/>
  <c r="B54" i="28"/>
  <c r="A54" i="28"/>
  <c r="B53" i="28"/>
  <c r="A53" i="28"/>
  <c r="B52" i="28"/>
  <c r="A52" i="28"/>
  <c r="B51" i="28"/>
  <c r="A51" i="28"/>
  <c r="B50" i="28"/>
  <c r="A50" i="28"/>
  <c r="B49" i="28"/>
  <c r="A49" i="28"/>
  <c r="B48" i="28"/>
  <c r="A48" i="28"/>
  <c r="B47" i="28"/>
  <c r="A47" i="28"/>
  <c r="B46" i="28"/>
  <c r="A46" i="28"/>
  <c r="B45" i="28"/>
  <c r="A45" i="28"/>
  <c r="B44" i="28"/>
  <c r="A44" i="28"/>
  <c r="B43" i="28"/>
  <c r="A43" i="28"/>
  <c r="B42" i="28"/>
  <c r="A42" i="28"/>
  <c r="B41" i="28"/>
  <c r="A41" i="28"/>
  <c r="B40" i="28"/>
  <c r="A40" i="28"/>
  <c r="B39" i="28"/>
  <c r="A39" i="28"/>
  <c r="B38" i="28"/>
  <c r="A38" i="28"/>
  <c r="B37" i="28"/>
  <c r="A37" i="28"/>
  <c r="B36" i="28"/>
  <c r="A36" i="28"/>
  <c r="B35" i="28"/>
  <c r="A35" i="28"/>
  <c r="B34" i="28"/>
  <c r="A34" i="28"/>
  <c r="B33" i="28"/>
  <c r="A33" i="28"/>
  <c r="B32" i="28"/>
  <c r="A32" i="28"/>
  <c r="B31" i="28"/>
  <c r="A31" i="28"/>
  <c r="B30" i="28"/>
  <c r="A30" i="28"/>
  <c r="B29" i="28"/>
  <c r="A29" i="28"/>
  <c r="B28" i="28"/>
  <c r="A28" i="28"/>
  <c r="B27" i="28"/>
  <c r="A27" i="28"/>
  <c r="B26" i="28"/>
  <c r="A26" i="28"/>
  <c r="B25" i="28"/>
  <c r="A25" i="28"/>
  <c r="B24" i="28"/>
  <c r="A24" i="28"/>
  <c r="B23" i="28"/>
  <c r="A23" i="28"/>
  <c r="B22" i="28"/>
  <c r="A22" i="28"/>
  <c r="B21" i="28"/>
  <c r="A21" i="28"/>
  <c r="B20" i="28"/>
  <c r="A20" i="28"/>
  <c r="B19" i="28"/>
  <c r="A19" i="28"/>
  <c r="B18" i="28"/>
  <c r="A18" i="28"/>
  <c r="B17" i="28"/>
  <c r="A17" i="28"/>
  <c r="B16" i="28"/>
  <c r="A16" i="28"/>
  <c r="B15" i="28"/>
  <c r="A15" i="28"/>
  <c r="B14" i="28"/>
  <c r="A14" i="28"/>
  <c r="B13" i="28"/>
  <c r="A13" i="28"/>
  <c r="B12" i="28"/>
  <c r="A12" i="28"/>
  <c r="B11" i="28"/>
  <c r="A11" i="28"/>
  <c r="B10" i="28"/>
  <c r="A10" i="28"/>
  <c r="B9" i="28"/>
  <c r="A9" i="28"/>
  <c r="B8" i="28"/>
  <c r="A8" i="28"/>
  <c r="B7" i="28"/>
  <c r="A7" i="28"/>
  <c r="C67" i="27"/>
  <c r="B67" i="27"/>
  <c r="A67" i="27"/>
  <c r="B66" i="27"/>
  <c r="A66" i="27"/>
  <c r="B65" i="27"/>
  <c r="A65" i="27"/>
  <c r="B64" i="27"/>
  <c r="A64" i="27"/>
  <c r="B63" i="27"/>
  <c r="A63" i="27"/>
  <c r="B62" i="27"/>
  <c r="A62" i="27"/>
  <c r="B61" i="27"/>
  <c r="A61" i="27"/>
  <c r="B60" i="27"/>
  <c r="A60" i="27"/>
  <c r="B59" i="27"/>
  <c r="A59" i="27"/>
  <c r="B58" i="27"/>
  <c r="A58" i="27"/>
  <c r="B57" i="27"/>
  <c r="A57" i="27"/>
  <c r="B56" i="27"/>
  <c r="A56" i="27"/>
  <c r="B55" i="27"/>
  <c r="A55" i="27"/>
  <c r="B54" i="27"/>
  <c r="A54" i="27"/>
  <c r="B53" i="27"/>
  <c r="A53" i="27"/>
  <c r="B52" i="27"/>
  <c r="A52" i="27"/>
  <c r="B51" i="27"/>
  <c r="A51" i="27"/>
  <c r="B50" i="27"/>
  <c r="A50" i="27"/>
  <c r="B49" i="27"/>
  <c r="A49" i="27"/>
  <c r="B48" i="27"/>
  <c r="A48" i="27"/>
  <c r="B47" i="27"/>
  <c r="A47" i="27"/>
  <c r="B46" i="27"/>
  <c r="A46" i="27"/>
  <c r="B45" i="27"/>
  <c r="A45" i="27"/>
  <c r="B44" i="27"/>
  <c r="A44" i="27"/>
  <c r="B43" i="27"/>
  <c r="A43" i="27"/>
  <c r="B42" i="27"/>
  <c r="A42" i="27"/>
  <c r="B41" i="27"/>
  <c r="A41" i="27"/>
  <c r="B40" i="27"/>
  <c r="A40" i="27"/>
  <c r="B39" i="27"/>
  <c r="A39" i="27"/>
  <c r="B38" i="27"/>
  <c r="A38" i="27"/>
  <c r="B37" i="27"/>
  <c r="A37" i="27"/>
  <c r="B36" i="27"/>
  <c r="A36" i="27"/>
  <c r="B35" i="27"/>
  <c r="A35" i="27"/>
  <c r="B34" i="27"/>
  <c r="A34" i="27"/>
  <c r="B33" i="27"/>
  <c r="A33" i="27"/>
  <c r="B32" i="27"/>
  <c r="A32" i="27"/>
  <c r="B31" i="27"/>
  <c r="A31" i="27"/>
  <c r="B30" i="27"/>
  <c r="A30" i="27"/>
  <c r="B29" i="27"/>
  <c r="A29" i="27"/>
  <c r="B28" i="27"/>
  <c r="A28" i="27"/>
  <c r="B27" i="27"/>
  <c r="A27" i="27"/>
  <c r="B26" i="27"/>
  <c r="A26" i="27"/>
  <c r="B25" i="27"/>
  <c r="A25" i="27"/>
  <c r="B24" i="27"/>
  <c r="A24" i="27"/>
  <c r="B23" i="27"/>
  <c r="A23" i="27"/>
  <c r="B22" i="27"/>
  <c r="A22" i="27"/>
  <c r="B21" i="27"/>
  <c r="A21" i="27"/>
  <c r="B20" i="27"/>
  <c r="A20" i="27"/>
  <c r="B19" i="27"/>
  <c r="A19" i="27"/>
  <c r="B18" i="27"/>
  <c r="A18" i="27"/>
  <c r="B17" i="27"/>
  <c r="A17" i="27"/>
  <c r="B16" i="27"/>
  <c r="A16" i="27"/>
  <c r="B15" i="27"/>
  <c r="A15" i="27"/>
  <c r="B14" i="27"/>
  <c r="A14" i="27"/>
  <c r="B13" i="27"/>
  <c r="A13" i="27"/>
  <c r="B12" i="27"/>
  <c r="A12" i="27"/>
  <c r="B11" i="27"/>
  <c r="A11" i="27"/>
  <c r="B10" i="27"/>
  <c r="A10" i="27"/>
  <c r="B9" i="27"/>
  <c r="A9" i="27"/>
  <c r="B8" i="27"/>
  <c r="A8" i="27"/>
  <c r="B7" i="27"/>
  <c r="A7" i="27"/>
  <c r="C67" i="26"/>
  <c r="B67" i="26"/>
  <c r="A67" i="26"/>
  <c r="B66" i="26"/>
  <c r="A66" i="26"/>
  <c r="B65" i="26"/>
  <c r="A65" i="26"/>
  <c r="B64" i="26"/>
  <c r="A64" i="26"/>
  <c r="B63" i="26"/>
  <c r="A63" i="26"/>
  <c r="B62" i="26"/>
  <c r="A62" i="26"/>
  <c r="B61" i="26"/>
  <c r="A61" i="26"/>
  <c r="B60" i="26"/>
  <c r="A60" i="26"/>
  <c r="B59" i="26"/>
  <c r="A59" i="26"/>
  <c r="B58" i="26"/>
  <c r="A58" i="26"/>
  <c r="B57" i="26"/>
  <c r="A57" i="26"/>
  <c r="B56" i="26"/>
  <c r="A56" i="26"/>
  <c r="B55" i="26"/>
  <c r="A55" i="26"/>
  <c r="B54" i="26"/>
  <c r="A54" i="26"/>
  <c r="B53" i="26"/>
  <c r="A53" i="26"/>
  <c r="B52" i="26"/>
  <c r="A52" i="26"/>
  <c r="B51" i="26"/>
  <c r="A51" i="26"/>
  <c r="B50" i="26"/>
  <c r="A50" i="26"/>
  <c r="B49" i="26"/>
  <c r="A49" i="26"/>
  <c r="B48" i="26"/>
  <c r="A48" i="26"/>
  <c r="B47" i="26"/>
  <c r="A47" i="26"/>
  <c r="B46" i="26"/>
  <c r="A46" i="26"/>
  <c r="B45" i="26"/>
  <c r="A45" i="26"/>
  <c r="B44" i="26"/>
  <c r="A44" i="26"/>
  <c r="B43" i="26"/>
  <c r="A43" i="26"/>
  <c r="B42" i="26"/>
  <c r="A42" i="26"/>
  <c r="B41" i="26"/>
  <c r="A41" i="26"/>
  <c r="B40" i="26"/>
  <c r="A40" i="26"/>
  <c r="B39" i="26"/>
  <c r="A39" i="26"/>
  <c r="B38" i="26"/>
  <c r="A38" i="26"/>
  <c r="B37" i="26"/>
  <c r="A37" i="26"/>
  <c r="B36" i="26"/>
  <c r="A36" i="26"/>
  <c r="B35" i="26"/>
  <c r="A35" i="26"/>
  <c r="B34" i="26"/>
  <c r="A34" i="26"/>
  <c r="B33" i="26"/>
  <c r="A33" i="26"/>
  <c r="B32" i="26"/>
  <c r="A32" i="26"/>
  <c r="B31" i="26"/>
  <c r="A31" i="26"/>
  <c r="B30" i="26"/>
  <c r="A30" i="26"/>
  <c r="B29" i="26"/>
  <c r="A29" i="26"/>
  <c r="B28" i="26"/>
  <c r="A28" i="26"/>
  <c r="B27" i="26"/>
  <c r="A27" i="26"/>
  <c r="B26" i="26"/>
  <c r="A26" i="26"/>
  <c r="B25" i="26"/>
  <c r="A25" i="26"/>
  <c r="B24" i="26"/>
  <c r="A24" i="26"/>
  <c r="B23" i="26"/>
  <c r="A23" i="26"/>
  <c r="B22" i="26"/>
  <c r="A22" i="26"/>
  <c r="B21" i="26"/>
  <c r="A21" i="26"/>
  <c r="B20" i="26"/>
  <c r="A20" i="26"/>
  <c r="B19" i="26"/>
  <c r="A19" i="26"/>
  <c r="B18" i="26"/>
  <c r="A18" i="26"/>
  <c r="B17" i="26"/>
  <c r="A17" i="26"/>
  <c r="B16" i="26"/>
  <c r="A16" i="26"/>
  <c r="B15" i="26"/>
  <c r="A15" i="26"/>
  <c r="B14" i="26"/>
  <c r="A14" i="26"/>
  <c r="B13" i="26"/>
  <c r="A13" i="26"/>
  <c r="B12" i="26"/>
  <c r="A12" i="26"/>
  <c r="B11" i="26"/>
  <c r="A11" i="26"/>
  <c r="B10" i="26"/>
  <c r="A10" i="26"/>
  <c r="B9" i="26"/>
  <c r="A9" i="26"/>
  <c r="B8" i="26"/>
  <c r="A8" i="26"/>
  <c r="B7" i="26"/>
  <c r="A7" i="26"/>
  <c r="D67" i="26" l="1"/>
  <c r="D67" i="29"/>
  <c r="B67" i="24" l="1"/>
  <c r="A67" i="24"/>
  <c r="F66" i="24"/>
  <c r="E66" i="24"/>
  <c r="D66" i="24"/>
  <c r="G66" i="24" s="1"/>
  <c r="B66" i="24"/>
  <c r="A66" i="24"/>
  <c r="F65" i="24"/>
  <c r="E65" i="24"/>
  <c r="D65" i="24"/>
  <c r="B65" i="24"/>
  <c r="A65" i="24"/>
  <c r="G64" i="24"/>
  <c r="F64" i="24"/>
  <c r="E64" i="24"/>
  <c r="D64" i="24"/>
  <c r="B64" i="24"/>
  <c r="A64" i="24"/>
  <c r="F63" i="24"/>
  <c r="E63" i="24"/>
  <c r="D63" i="24"/>
  <c r="G63" i="24" s="1"/>
  <c r="B63" i="24"/>
  <c r="A63" i="24"/>
  <c r="F62" i="24"/>
  <c r="E62" i="24"/>
  <c r="D62" i="24"/>
  <c r="G62" i="24" s="1"/>
  <c r="B62" i="24"/>
  <c r="A62" i="24"/>
  <c r="F61" i="24"/>
  <c r="E61" i="24"/>
  <c r="G61" i="24" s="1"/>
  <c r="D61" i="24"/>
  <c r="B61" i="24"/>
  <c r="A61" i="24"/>
  <c r="F60" i="24"/>
  <c r="E60" i="24"/>
  <c r="G60" i="24" s="1"/>
  <c r="D60" i="24"/>
  <c r="B60" i="24"/>
  <c r="A60" i="24"/>
  <c r="F59" i="24"/>
  <c r="E59" i="24"/>
  <c r="D59" i="24"/>
  <c r="B59" i="24"/>
  <c r="A59" i="24"/>
  <c r="F58" i="24"/>
  <c r="E58" i="24"/>
  <c r="D58" i="24"/>
  <c r="G58" i="24" s="1"/>
  <c r="B58" i="24"/>
  <c r="A58" i="24"/>
  <c r="F57" i="24"/>
  <c r="E57" i="24"/>
  <c r="G57" i="24" s="1"/>
  <c r="D57" i="24"/>
  <c r="B57" i="24"/>
  <c r="A57" i="24"/>
  <c r="G56" i="24"/>
  <c r="F56" i="24"/>
  <c r="E56" i="24"/>
  <c r="D56" i="24"/>
  <c r="B56" i="24"/>
  <c r="A56" i="24"/>
  <c r="F55" i="24"/>
  <c r="E55" i="24"/>
  <c r="D55" i="24"/>
  <c r="B55" i="24"/>
  <c r="A55" i="24"/>
  <c r="F54" i="24"/>
  <c r="E54" i="24"/>
  <c r="D54" i="24"/>
  <c r="G54" i="24" s="1"/>
  <c r="B54" i="24"/>
  <c r="A54" i="24"/>
  <c r="F53" i="24"/>
  <c r="E53" i="24"/>
  <c r="G53" i="24" s="1"/>
  <c r="D53" i="24"/>
  <c r="B53" i="24"/>
  <c r="A53" i="24"/>
  <c r="F52" i="24"/>
  <c r="E52" i="24"/>
  <c r="G52" i="24" s="1"/>
  <c r="D52" i="24"/>
  <c r="B52" i="24"/>
  <c r="A52" i="24"/>
  <c r="F51" i="24"/>
  <c r="E51" i="24"/>
  <c r="D51" i="24"/>
  <c r="B51" i="24"/>
  <c r="A51" i="24"/>
  <c r="F50" i="24"/>
  <c r="E50" i="24"/>
  <c r="D50" i="24"/>
  <c r="G50" i="24" s="1"/>
  <c r="B50" i="24"/>
  <c r="A50" i="24"/>
  <c r="F49" i="24"/>
  <c r="E49" i="24"/>
  <c r="G49" i="24" s="1"/>
  <c r="D49" i="24"/>
  <c r="B49" i="24"/>
  <c r="A49" i="24"/>
  <c r="G48" i="24"/>
  <c r="F48" i="24"/>
  <c r="E48" i="24"/>
  <c r="D48" i="24"/>
  <c r="B48" i="24"/>
  <c r="A48" i="24"/>
  <c r="F47" i="24"/>
  <c r="E47" i="24"/>
  <c r="D47" i="24"/>
  <c r="B47" i="24"/>
  <c r="A47" i="24"/>
  <c r="F46" i="24"/>
  <c r="E46" i="24"/>
  <c r="D46" i="24"/>
  <c r="G46" i="24" s="1"/>
  <c r="B46" i="24"/>
  <c r="A46" i="24"/>
  <c r="F45" i="24"/>
  <c r="E45" i="24"/>
  <c r="G45" i="24" s="1"/>
  <c r="D45" i="24"/>
  <c r="B45" i="24"/>
  <c r="A45" i="24"/>
  <c r="F44" i="24"/>
  <c r="E44" i="24"/>
  <c r="G44" i="24" s="1"/>
  <c r="D44" i="24"/>
  <c r="B44" i="24"/>
  <c r="A44" i="24"/>
  <c r="F43" i="24"/>
  <c r="E43" i="24"/>
  <c r="D43" i="24"/>
  <c r="B43" i="24"/>
  <c r="A43" i="24"/>
  <c r="F42" i="24"/>
  <c r="E42" i="24"/>
  <c r="D42" i="24"/>
  <c r="G42" i="24" s="1"/>
  <c r="B42" i="24"/>
  <c r="A42" i="24"/>
  <c r="F41" i="24"/>
  <c r="E41" i="24"/>
  <c r="G41" i="24" s="1"/>
  <c r="D41" i="24"/>
  <c r="B41" i="24"/>
  <c r="A41" i="24"/>
  <c r="G40" i="24"/>
  <c r="F40" i="24"/>
  <c r="E40" i="24"/>
  <c r="D40" i="24"/>
  <c r="B40" i="24"/>
  <c r="A40" i="24"/>
  <c r="F39" i="24"/>
  <c r="E39" i="24"/>
  <c r="D39" i="24"/>
  <c r="B39" i="24"/>
  <c r="A39" i="24"/>
  <c r="F38" i="24"/>
  <c r="E38" i="24"/>
  <c r="D38" i="24"/>
  <c r="G38" i="24" s="1"/>
  <c r="B38" i="24"/>
  <c r="A38" i="24"/>
  <c r="F37" i="24"/>
  <c r="E37" i="24"/>
  <c r="G37" i="24" s="1"/>
  <c r="D37" i="24"/>
  <c r="B37" i="24"/>
  <c r="A37" i="24"/>
  <c r="F36" i="24"/>
  <c r="E36" i="24"/>
  <c r="G36" i="24" s="1"/>
  <c r="D36" i="24"/>
  <c r="B36" i="24"/>
  <c r="A36" i="24"/>
  <c r="F35" i="24"/>
  <c r="E35" i="24"/>
  <c r="D35" i="24"/>
  <c r="B35" i="24"/>
  <c r="A35" i="24"/>
  <c r="F34" i="24"/>
  <c r="E34" i="24"/>
  <c r="D34" i="24"/>
  <c r="G34" i="24" s="1"/>
  <c r="B34" i="24"/>
  <c r="A34" i="24"/>
  <c r="F33" i="24"/>
  <c r="E33" i="24"/>
  <c r="G33" i="24" s="1"/>
  <c r="D33" i="24"/>
  <c r="B33" i="24"/>
  <c r="A33" i="24"/>
  <c r="F32" i="24"/>
  <c r="E32" i="24"/>
  <c r="D32" i="24"/>
  <c r="G32" i="24" s="1"/>
  <c r="B32" i="24"/>
  <c r="A32" i="24"/>
  <c r="F31" i="24"/>
  <c r="E31" i="24"/>
  <c r="D31" i="24"/>
  <c r="B31" i="24"/>
  <c r="A31" i="24"/>
  <c r="F30" i="24"/>
  <c r="E30" i="24"/>
  <c r="D30" i="24"/>
  <c r="B30" i="24"/>
  <c r="A30" i="24"/>
  <c r="F29" i="24"/>
  <c r="E29" i="24"/>
  <c r="G29" i="24" s="1"/>
  <c r="D29" i="24"/>
  <c r="B29" i="24"/>
  <c r="A29" i="24"/>
  <c r="F28" i="24"/>
  <c r="E28" i="24"/>
  <c r="G28" i="24" s="1"/>
  <c r="D28" i="24"/>
  <c r="B28" i="24"/>
  <c r="A28" i="24"/>
  <c r="F27" i="24"/>
  <c r="E27" i="24"/>
  <c r="D27" i="24"/>
  <c r="B27" i="24"/>
  <c r="A27" i="24"/>
  <c r="F26" i="24"/>
  <c r="E26" i="24"/>
  <c r="D26" i="24"/>
  <c r="G26" i="24" s="1"/>
  <c r="B26" i="24"/>
  <c r="A26" i="24"/>
  <c r="F25" i="24"/>
  <c r="E25" i="24"/>
  <c r="G25" i="24" s="1"/>
  <c r="D25" i="24"/>
  <c r="B25" i="24"/>
  <c r="A25" i="24"/>
  <c r="G24" i="24"/>
  <c r="F24" i="24"/>
  <c r="E24" i="24"/>
  <c r="D24" i="24"/>
  <c r="B24" i="24"/>
  <c r="A24" i="24"/>
  <c r="F23" i="24"/>
  <c r="E23" i="24"/>
  <c r="D23" i="24"/>
  <c r="B23" i="24"/>
  <c r="A23" i="24"/>
  <c r="F22" i="24"/>
  <c r="E22" i="24"/>
  <c r="D22" i="24"/>
  <c r="G22" i="24" s="1"/>
  <c r="B22" i="24"/>
  <c r="A22" i="24"/>
  <c r="F21" i="24"/>
  <c r="E21" i="24"/>
  <c r="G21" i="24" s="1"/>
  <c r="D21" i="24"/>
  <c r="B21" i="24"/>
  <c r="A21" i="24"/>
  <c r="F20" i="24"/>
  <c r="E20" i="24"/>
  <c r="G20" i="24" s="1"/>
  <c r="D20" i="24"/>
  <c r="B20" i="24"/>
  <c r="A20" i="24"/>
  <c r="F19" i="24"/>
  <c r="E19" i="24"/>
  <c r="D19" i="24"/>
  <c r="B19" i="24"/>
  <c r="A19" i="24"/>
  <c r="F18" i="24"/>
  <c r="E18" i="24"/>
  <c r="D18" i="24"/>
  <c r="G18" i="24" s="1"/>
  <c r="B18" i="24"/>
  <c r="A18" i="24"/>
  <c r="F17" i="24"/>
  <c r="E17" i="24"/>
  <c r="D17" i="24"/>
  <c r="B17" i="24"/>
  <c r="A17" i="24"/>
  <c r="F16" i="24"/>
  <c r="E16" i="24"/>
  <c r="D16" i="24"/>
  <c r="G16" i="24" s="1"/>
  <c r="B16" i="24"/>
  <c r="A16" i="24"/>
  <c r="B15" i="24"/>
  <c r="A15" i="24"/>
  <c r="B14" i="24"/>
  <c r="A14" i="24"/>
  <c r="B13" i="24"/>
  <c r="A13" i="24"/>
  <c r="B12" i="24"/>
  <c r="A12" i="24"/>
  <c r="B11" i="24"/>
  <c r="A11" i="24"/>
  <c r="B10" i="24"/>
  <c r="A10" i="24"/>
  <c r="B9" i="24"/>
  <c r="A9" i="24"/>
  <c r="B8" i="24"/>
  <c r="A8" i="24"/>
  <c r="B7" i="24"/>
  <c r="A7" i="24"/>
  <c r="C67" i="17"/>
  <c r="B67" i="17"/>
  <c r="A67" i="17"/>
  <c r="F66" i="17"/>
  <c r="E66" i="17"/>
  <c r="D66" i="17"/>
  <c r="B66" i="17"/>
  <c r="A66" i="17"/>
  <c r="F65" i="17"/>
  <c r="E65" i="17"/>
  <c r="D65" i="17"/>
  <c r="B65" i="17"/>
  <c r="A65" i="17"/>
  <c r="F64" i="17"/>
  <c r="E64" i="17"/>
  <c r="D64" i="17"/>
  <c r="G64" i="17" s="1"/>
  <c r="B64" i="17"/>
  <c r="A64" i="17"/>
  <c r="F63" i="17"/>
  <c r="E63" i="17"/>
  <c r="D63" i="17"/>
  <c r="B63" i="17"/>
  <c r="A63" i="17"/>
  <c r="F62" i="17"/>
  <c r="E62" i="17"/>
  <c r="D62" i="17"/>
  <c r="B62" i="17"/>
  <c r="A62" i="17"/>
  <c r="F61" i="17"/>
  <c r="E61" i="17"/>
  <c r="D61" i="17"/>
  <c r="G61" i="17" s="1"/>
  <c r="B61" i="17"/>
  <c r="A61" i="17"/>
  <c r="F60" i="17"/>
  <c r="E60" i="17"/>
  <c r="D60" i="17"/>
  <c r="B60" i="17"/>
  <c r="A60" i="17"/>
  <c r="F59" i="17"/>
  <c r="E59" i="17"/>
  <c r="D59" i="17"/>
  <c r="B59" i="17"/>
  <c r="A59" i="17"/>
  <c r="F58" i="17"/>
  <c r="E58" i="17"/>
  <c r="D58" i="17"/>
  <c r="B58" i="17"/>
  <c r="A58" i="17"/>
  <c r="F57" i="17"/>
  <c r="E57" i="17"/>
  <c r="D57" i="17"/>
  <c r="B57" i="17"/>
  <c r="A57" i="17"/>
  <c r="F56" i="17"/>
  <c r="E56" i="17"/>
  <c r="D56" i="17"/>
  <c r="G56" i="17" s="1"/>
  <c r="B56" i="17"/>
  <c r="A56" i="17"/>
  <c r="F55" i="17"/>
  <c r="E55" i="17"/>
  <c r="D55" i="17"/>
  <c r="B55" i="17"/>
  <c r="A55" i="17"/>
  <c r="F54" i="17"/>
  <c r="E54" i="17"/>
  <c r="D54" i="17"/>
  <c r="B54" i="17"/>
  <c r="A54" i="17"/>
  <c r="F53" i="17"/>
  <c r="E53" i="17"/>
  <c r="D53" i="17"/>
  <c r="B53" i="17"/>
  <c r="A53" i="17"/>
  <c r="F52" i="17"/>
  <c r="E52" i="17"/>
  <c r="D52" i="17"/>
  <c r="B52" i="17"/>
  <c r="A52" i="17"/>
  <c r="F51" i="17"/>
  <c r="E51" i="17"/>
  <c r="D51" i="17"/>
  <c r="B51" i="17"/>
  <c r="A51" i="17"/>
  <c r="F50" i="17"/>
  <c r="E50" i="17"/>
  <c r="D50" i="17"/>
  <c r="B50" i="17"/>
  <c r="A50" i="17"/>
  <c r="F49" i="17"/>
  <c r="E49" i="17"/>
  <c r="D49" i="17"/>
  <c r="B49" i="17"/>
  <c r="A49" i="17"/>
  <c r="F48" i="17"/>
  <c r="E48" i="17"/>
  <c r="G48" i="17" s="1"/>
  <c r="D48" i="17"/>
  <c r="B48" i="17"/>
  <c r="A48" i="17"/>
  <c r="F47" i="17"/>
  <c r="E47" i="17"/>
  <c r="D47" i="17"/>
  <c r="B47" i="17"/>
  <c r="A47" i="17"/>
  <c r="F46" i="17"/>
  <c r="E46" i="17"/>
  <c r="D46" i="17"/>
  <c r="B46" i="17"/>
  <c r="A46" i="17"/>
  <c r="F45" i="17"/>
  <c r="E45" i="17"/>
  <c r="D45" i="17"/>
  <c r="B45" i="17"/>
  <c r="A45" i="17"/>
  <c r="F44" i="17"/>
  <c r="E44" i="17"/>
  <c r="D44" i="17"/>
  <c r="B44" i="17"/>
  <c r="A44" i="17"/>
  <c r="F43" i="17"/>
  <c r="E43" i="17"/>
  <c r="D43" i="17"/>
  <c r="B43" i="17"/>
  <c r="A43" i="17"/>
  <c r="F42" i="17"/>
  <c r="E42" i="17"/>
  <c r="D42" i="17"/>
  <c r="B42" i="17"/>
  <c r="A42" i="17"/>
  <c r="F41" i="17"/>
  <c r="E41" i="17"/>
  <c r="D41" i="17"/>
  <c r="B41" i="17"/>
  <c r="A41" i="17"/>
  <c r="F40" i="17"/>
  <c r="E40" i="17"/>
  <c r="D40" i="17"/>
  <c r="B40" i="17"/>
  <c r="A40" i="17"/>
  <c r="F39" i="17"/>
  <c r="E39" i="17"/>
  <c r="D39" i="17"/>
  <c r="B39" i="17"/>
  <c r="A39" i="17"/>
  <c r="F38" i="17"/>
  <c r="E38" i="17"/>
  <c r="D38" i="17"/>
  <c r="B38" i="17"/>
  <c r="A38" i="17"/>
  <c r="F37" i="17"/>
  <c r="E37" i="17"/>
  <c r="D37" i="17"/>
  <c r="B37" i="17"/>
  <c r="A37" i="17"/>
  <c r="F36" i="17"/>
  <c r="E36" i="17"/>
  <c r="D36" i="17"/>
  <c r="B36" i="17"/>
  <c r="A36" i="17"/>
  <c r="F35" i="17"/>
  <c r="B35" i="17"/>
  <c r="A35" i="17"/>
  <c r="F34" i="17"/>
  <c r="E34" i="17"/>
  <c r="D34" i="17"/>
  <c r="B34" i="17"/>
  <c r="A34" i="17"/>
  <c r="F33" i="17"/>
  <c r="E33" i="17"/>
  <c r="D33" i="17"/>
  <c r="B33" i="17"/>
  <c r="A33" i="17"/>
  <c r="F32" i="17"/>
  <c r="E32" i="17"/>
  <c r="D32" i="17"/>
  <c r="B32" i="17"/>
  <c r="A32" i="17"/>
  <c r="F31" i="17"/>
  <c r="E31" i="17"/>
  <c r="D31" i="17"/>
  <c r="B31" i="17"/>
  <c r="A31" i="17"/>
  <c r="F30" i="17"/>
  <c r="E30" i="17"/>
  <c r="D30" i="17"/>
  <c r="B30" i="17"/>
  <c r="A30" i="17"/>
  <c r="F29" i="17"/>
  <c r="E29" i="17"/>
  <c r="D29" i="17"/>
  <c r="B29" i="17"/>
  <c r="A29" i="17"/>
  <c r="F28" i="17"/>
  <c r="E28" i="17"/>
  <c r="D28" i="17"/>
  <c r="B28" i="17"/>
  <c r="A28" i="17"/>
  <c r="F27" i="17"/>
  <c r="E27" i="17"/>
  <c r="D27" i="17"/>
  <c r="B27" i="17"/>
  <c r="A27" i="17"/>
  <c r="F26" i="17"/>
  <c r="E26" i="17"/>
  <c r="D26" i="17"/>
  <c r="B26" i="17"/>
  <c r="A26" i="17"/>
  <c r="F25" i="17"/>
  <c r="E25" i="17"/>
  <c r="D25" i="17"/>
  <c r="B25" i="17"/>
  <c r="A25" i="17"/>
  <c r="F24" i="17"/>
  <c r="E24" i="17"/>
  <c r="D24" i="17"/>
  <c r="B24" i="17"/>
  <c r="A24" i="17"/>
  <c r="F23" i="17"/>
  <c r="E23" i="17"/>
  <c r="D23" i="17"/>
  <c r="B23" i="17"/>
  <c r="A23" i="17"/>
  <c r="F22" i="17"/>
  <c r="E22" i="17"/>
  <c r="D22" i="17"/>
  <c r="B22" i="17"/>
  <c r="A22" i="17"/>
  <c r="F21" i="17"/>
  <c r="E21" i="17"/>
  <c r="D21" i="17"/>
  <c r="B21" i="17"/>
  <c r="A21" i="17"/>
  <c r="F20" i="17"/>
  <c r="E20" i="17"/>
  <c r="D20" i="17"/>
  <c r="B20" i="17"/>
  <c r="A20" i="17"/>
  <c r="F19" i="17"/>
  <c r="E19" i="17"/>
  <c r="D19" i="17"/>
  <c r="B19" i="17"/>
  <c r="A19" i="17"/>
  <c r="F18" i="17"/>
  <c r="E18" i="17"/>
  <c r="D18" i="17"/>
  <c r="B18" i="17"/>
  <c r="A18" i="17"/>
  <c r="F17" i="17"/>
  <c r="E17" i="17"/>
  <c r="D17" i="17"/>
  <c r="B17" i="17"/>
  <c r="A17" i="17"/>
  <c r="F16" i="17"/>
  <c r="E16" i="17"/>
  <c r="D16" i="17"/>
  <c r="B16" i="17"/>
  <c r="A16" i="17"/>
  <c r="F15" i="17"/>
  <c r="E15" i="17"/>
  <c r="D15" i="17"/>
  <c r="B15" i="17"/>
  <c r="A15" i="17"/>
  <c r="F14" i="17"/>
  <c r="E14" i="17"/>
  <c r="D14" i="17"/>
  <c r="B14" i="17"/>
  <c r="A14" i="17"/>
  <c r="F13" i="17"/>
  <c r="E13" i="17"/>
  <c r="D13" i="17"/>
  <c r="B13" i="17"/>
  <c r="A13" i="17"/>
  <c r="F12" i="17"/>
  <c r="E12" i="17"/>
  <c r="D12" i="17"/>
  <c r="B12" i="17"/>
  <c r="A12" i="17"/>
  <c r="F11" i="17"/>
  <c r="E11" i="17"/>
  <c r="D11" i="17"/>
  <c r="B11" i="17"/>
  <c r="A11" i="17"/>
  <c r="F10" i="17"/>
  <c r="E10" i="17"/>
  <c r="D10" i="17"/>
  <c r="B10" i="17"/>
  <c r="A10" i="17"/>
  <c r="F9" i="17"/>
  <c r="E9" i="17"/>
  <c r="D9" i="17"/>
  <c r="B9" i="17"/>
  <c r="A9" i="17"/>
  <c r="F8" i="17"/>
  <c r="E8" i="17"/>
  <c r="D8" i="17"/>
  <c r="G8" i="17" s="1"/>
  <c r="B8" i="17"/>
  <c r="A8" i="17"/>
  <c r="F7" i="17"/>
  <c r="E7" i="17"/>
  <c r="D7" i="17"/>
  <c r="B7" i="17"/>
  <c r="A7" i="17"/>
  <c r="CC67" i="4"/>
  <c r="CF66" i="4"/>
  <c r="CE66" i="4"/>
  <c r="CD66" i="4"/>
  <c r="CF65" i="4"/>
  <c r="CE65" i="4"/>
  <c r="CD65" i="4"/>
  <c r="CF64" i="4"/>
  <c r="CE64" i="4"/>
  <c r="CD64" i="4"/>
  <c r="CF63" i="4"/>
  <c r="CE63" i="4"/>
  <c r="CD63" i="4"/>
  <c r="BP67" i="4"/>
  <c r="BC67" i="4"/>
  <c r="AP67" i="4"/>
  <c r="AC67" i="4"/>
  <c r="P67" i="4"/>
  <c r="G30" i="17" l="1"/>
  <c r="G47" i="17"/>
  <c r="G50" i="17"/>
  <c r="G40" i="17"/>
  <c r="CG65" i="4"/>
  <c r="CG63" i="4"/>
  <c r="CG64" i="4"/>
  <c r="CG66" i="4"/>
  <c r="G17" i="24"/>
  <c r="G30" i="24"/>
  <c r="G23" i="24"/>
  <c r="G31" i="24"/>
  <c r="G39" i="24"/>
  <c r="G47" i="24"/>
  <c r="G55" i="24"/>
  <c r="G19" i="24"/>
  <c r="G27" i="24"/>
  <c r="G35" i="24"/>
  <c r="G43" i="24"/>
  <c r="G51" i="24"/>
  <c r="G59" i="24"/>
  <c r="G65" i="24"/>
  <c r="G18" i="17"/>
  <c r="D35" i="17"/>
  <c r="D67" i="17" s="1"/>
  <c r="E35" i="17"/>
  <c r="E67" i="17" s="1"/>
  <c r="G36" i="17"/>
  <c r="G38" i="17"/>
  <c r="G32" i="17"/>
  <c r="G24" i="17"/>
  <c r="G17" i="17"/>
  <c r="G16" i="17"/>
  <c r="G12" i="17"/>
  <c r="G14" i="17"/>
  <c r="G25" i="17"/>
  <c r="G26" i="17"/>
  <c r="G44" i="17"/>
  <c r="G46" i="17"/>
  <c r="G55" i="17"/>
  <c r="G58" i="17"/>
  <c r="G62" i="17"/>
  <c r="G20" i="17"/>
  <c r="G22" i="17"/>
  <c r="G33" i="17"/>
  <c r="G34" i="17"/>
  <c r="G45" i="17"/>
  <c r="G52" i="17"/>
  <c r="G54" i="17"/>
  <c r="G63" i="17"/>
  <c r="G66" i="17"/>
  <c r="G9" i="17"/>
  <c r="G10" i="17"/>
  <c r="G28" i="17"/>
  <c r="G41" i="17"/>
  <c r="G42" i="17"/>
  <c r="G53" i="17"/>
  <c r="G60" i="17"/>
  <c r="G15" i="17"/>
  <c r="G23" i="17"/>
  <c r="G31" i="17"/>
  <c r="G39" i="17"/>
  <c r="F67" i="17"/>
  <c r="G13" i="17"/>
  <c r="G21" i="17"/>
  <c r="G29" i="17"/>
  <c r="G37" i="17"/>
  <c r="G59" i="17"/>
  <c r="G11" i="17"/>
  <c r="G19" i="17"/>
  <c r="G27" i="17"/>
  <c r="G35" i="17"/>
  <c r="G43" i="17"/>
  <c r="G49" i="17"/>
  <c r="G51" i="17"/>
  <c r="G57" i="17"/>
  <c r="G65" i="17"/>
  <c r="G7" i="17"/>
  <c r="CF67" i="4"/>
  <c r="CE67" i="4"/>
  <c r="CD67" i="4"/>
  <c r="BD67" i="4"/>
  <c r="AD67" i="4"/>
  <c r="Q67" i="4"/>
  <c r="C67" i="4"/>
  <c r="B67" i="4"/>
  <c r="A67" i="4"/>
  <c r="B66" i="4"/>
  <c r="A66" i="4"/>
  <c r="B65" i="4"/>
  <c r="A65" i="4"/>
  <c r="B64" i="4"/>
  <c r="A64" i="4"/>
  <c r="B63" i="4"/>
  <c r="A63" i="4"/>
  <c r="B62" i="4"/>
  <c r="A62" i="4"/>
  <c r="B61" i="4"/>
  <c r="A61" i="4"/>
  <c r="B60" i="4"/>
  <c r="A60" i="4"/>
  <c r="B59" i="4"/>
  <c r="A59" i="4"/>
  <c r="B58" i="4"/>
  <c r="A58" i="4"/>
  <c r="B57" i="4"/>
  <c r="A57" i="4"/>
  <c r="B56" i="4"/>
  <c r="A56" i="4"/>
  <c r="B55" i="4"/>
  <c r="A55" i="4"/>
  <c r="B54" i="4"/>
  <c r="A54" i="4"/>
  <c r="B53" i="4"/>
  <c r="A53" i="4"/>
  <c r="B52" i="4"/>
  <c r="A52" i="4"/>
  <c r="B51" i="4"/>
  <c r="A51" i="4"/>
  <c r="B50" i="4"/>
  <c r="A50" i="4"/>
  <c r="B49" i="4"/>
  <c r="A49" i="4"/>
  <c r="B48" i="4"/>
  <c r="A48" i="4"/>
  <c r="B47" i="4"/>
  <c r="A47" i="4"/>
  <c r="B46" i="4"/>
  <c r="A46" i="4"/>
  <c r="B45" i="4"/>
  <c r="A45" i="4"/>
  <c r="B44" i="4"/>
  <c r="A44" i="4"/>
  <c r="B43" i="4"/>
  <c r="A43" i="4"/>
  <c r="B42" i="4"/>
  <c r="A42" i="4"/>
  <c r="B41" i="4"/>
  <c r="A41" i="4"/>
  <c r="B40" i="4"/>
  <c r="A40" i="4"/>
  <c r="B39" i="4"/>
  <c r="A39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E67" i="11"/>
  <c r="F67" i="11"/>
  <c r="G67" i="11"/>
  <c r="H67" i="11"/>
  <c r="I67" i="11"/>
  <c r="D67" i="11"/>
  <c r="C67" i="11"/>
  <c r="A66" i="11"/>
  <c r="B66" i="11"/>
  <c r="A67" i="11"/>
  <c r="B67" i="11"/>
  <c r="A8" i="11"/>
  <c r="B8" i="11"/>
  <c r="A9" i="11"/>
  <c r="B9" i="11"/>
  <c r="A10" i="11"/>
  <c r="B10" i="11"/>
  <c r="A11" i="11"/>
  <c r="B11" i="11"/>
  <c r="A12" i="11"/>
  <c r="B12" i="11"/>
  <c r="A13" i="11"/>
  <c r="B13" i="11"/>
  <c r="A14" i="11"/>
  <c r="B14" i="11"/>
  <c r="A15" i="11"/>
  <c r="B15" i="11"/>
  <c r="A16" i="11"/>
  <c r="B16" i="11"/>
  <c r="A17" i="11"/>
  <c r="B17" i="11"/>
  <c r="A18" i="11"/>
  <c r="B18" i="11"/>
  <c r="A19" i="11"/>
  <c r="B19" i="11"/>
  <c r="A20" i="11"/>
  <c r="B20" i="11"/>
  <c r="A21" i="11"/>
  <c r="B21" i="11"/>
  <c r="A22" i="11"/>
  <c r="B22" i="11"/>
  <c r="A23" i="11"/>
  <c r="B23" i="11"/>
  <c r="A24" i="11"/>
  <c r="B24" i="11"/>
  <c r="A25" i="11"/>
  <c r="B25" i="11"/>
  <c r="A26" i="11"/>
  <c r="B26" i="11"/>
  <c r="A27" i="11"/>
  <c r="B27" i="11"/>
  <c r="A28" i="11"/>
  <c r="B28" i="11"/>
  <c r="A29" i="11"/>
  <c r="B29" i="11"/>
  <c r="A30" i="11"/>
  <c r="B30" i="11"/>
  <c r="A31" i="11"/>
  <c r="B31" i="11"/>
  <c r="A32" i="11"/>
  <c r="B32" i="11"/>
  <c r="A33" i="11"/>
  <c r="B33" i="11"/>
  <c r="A34" i="11"/>
  <c r="B34" i="11"/>
  <c r="A35" i="11"/>
  <c r="B35" i="11"/>
  <c r="A36" i="11"/>
  <c r="B36" i="11"/>
  <c r="A37" i="11"/>
  <c r="B37" i="11"/>
  <c r="A38" i="11"/>
  <c r="B38" i="11"/>
  <c r="A39" i="11"/>
  <c r="B39" i="11"/>
  <c r="A40" i="11"/>
  <c r="B40" i="11"/>
  <c r="A41" i="11"/>
  <c r="B41" i="11"/>
  <c r="A42" i="11"/>
  <c r="B42" i="11"/>
  <c r="A43" i="11"/>
  <c r="B43" i="11"/>
  <c r="A44" i="11"/>
  <c r="B44" i="11"/>
  <c r="A45" i="11"/>
  <c r="B45" i="11"/>
  <c r="A46" i="11"/>
  <c r="B46" i="11"/>
  <c r="A47" i="11"/>
  <c r="B47" i="11"/>
  <c r="A48" i="11"/>
  <c r="B48" i="11"/>
  <c r="A49" i="11"/>
  <c r="B49" i="11"/>
  <c r="A50" i="11"/>
  <c r="B50" i="11"/>
  <c r="A51" i="11"/>
  <c r="B51" i="11"/>
  <c r="A52" i="11"/>
  <c r="B52" i="11"/>
  <c r="A53" i="11"/>
  <c r="B53" i="11"/>
  <c r="A54" i="11"/>
  <c r="B54" i="11"/>
  <c r="A55" i="11"/>
  <c r="B55" i="11"/>
  <c r="A56" i="11"/>
  <c r="B56" i="11"/>
  <c r="A57" i="11"/>
  <c r="B57" i="11"/>
  <c r="A58" i="11"/>
  <c r="B58" i="11"/>
  <c r="A59" i="11"/>
  <c r="B59" i="11"/>
  <c r="A60" i="11"/>
  <c r="B60" i="11"/>
  <c r="A61" i="11"/>
  <c r="B61" i="11"/>
  <c r="A62" i="11"/>
  <c r="B62" i="11"/>
  <c r="A63" i="11"/>
  <c r="B63" i="11"/>
  <c r="A64" i="11"/>
  <c r="B64" i="11"/>
  <c r="A65" i="11"/>
  <c r="B65" i="11"/>
  <c r="B7" i="11"/>
  <c r="A7" i="11"/>
  <c r="CG67" i="4" l="1"/>
  <c r="G67" i="17"/>
  <c r="D67" i="4"/>
  <c r="L67" i="11"/>
  <c r="K67" i="11"/>
  <c r="J67" i="11"/>
  <c r="M67" i="11" l="1"/>
  <c r="F7" i="24" l="1"/>
  <c r="E7" i="24"/>
  <c r="F12" i="24"/>
  <c r="G12" i="24"/>
  <c r="D12" i="24"/>
  <c r="E12" i="24"/>
  <c r="C67" i="24"/>
  <c r="E8" i="24"/>
  <c r="G8" i="24" s="1"/>
  <c r="F8" i="24"/>
  <c r="D8" i="24"/>
  <c r="E9" i="24"/>
  <c r="D9" i="24"/>
  <c r="G9" i="24" s="1"/>
  <c r="F9" i="24"/>
  <c r="F10" i="24"/>
  <c r="G10" i="24" s="1"/>
  <c r="E10" i="24"/>
  <c r="E11" i="24"/>
  <c r="D11" i="24"/>
  <c r="G11" i="24" s="1"/>
  <c r="F11" i="24"/>
  <c r="G13" i="24"/>
  <c r="E13" i="24"/>
  <c r="D13" i="24"/>
  <c r="F13" i="24"/>
  <c r="F14" i="24"/>
  <c r="E14" i="24"/>
  <c r="E15" i="24"/>
  <c r="D15" i="24"/>
  <c r="F15" i="24"/>
  <c r="D10" i="24"/>
  <c r="D14" i="24"/>
  <c r="D7" i="24"/>
  <c r="G7" i="24" s="1"/>
  <c r="G15" i="24" l="1"/>
  <c r="G67" i="24" s="1"/>
  <c r="G14" i="24"/>
  <c r="E67" i="24"/>
  <c r="F67" i="24"/>
  <c r="D67" i="24"/>
  <c r="U67" i="2"/>
  <c r="F67" i="2"/>
  <c r="AA67" i="2"/>
  <c r="AC67" i="2"/>
  <c r="F67" i="1"/>
  <c r="Z67" i="2"/>
  <c r="Z67" i="1"/>
  <c r="AD67" i="1"/>
  <c r="Y67" i="1"/>
  <c r="E67" i="2"/>
  <c r="C67" i="2"/>
  <c r="C67" i="1"/>
  <c r="E67" i="1"/>
  <c r="V67" i="2"/>
  <c r="T67" i="2"/>
  <c r="AB67" i="1"/>
  <c r="AC67" i="1"/>
  <c r="X67" i="1"/>
  <c r="W67" i="2"/>
  <c r="W67" i="1"/>
  <c r="D67" i="1"/>
  <c r="D67" i="2"/>
  <c r="AB67" i="2"/>
  <c r="Y67" i="2"/>
  <c r="X67" i="2"/>
  <c r="V67" i="1"/>
  <c r="AA67" i="1"/>
  <c r="U67" i="1"/>
</calcChain>
</file>

<file path=xl/sharedStrings.xml><?xml version="1.0" encoding="utf-8"?>
<sst xmlns="http://schemas.openxmlformats.org/spreadsheetml/2006/main" count="723" uniqueCount="276">
  <si>
    <t>Таблица 1</t>
  </si>
  <si>
    <t>№ п/п</t>
  </si>
  <si>
    <t>Медицинская организация</t>
  </si>
  <si>
    <t>в том числе поквартально</t>
  </si>
  <si>
    <t>в том числе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</si>
  <si>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</si>
  <si>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</si>
  <si>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</si>
  <si>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</si>
  <si>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</si>
  <si>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</si>
  <si>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ГБУ "Далматовская ЦРБ"</t>
  </si>
  <si>
    <t>ГБУ "Катайская ЦРБ"</t>
  </si>
  <si>
    <t>ГБУ "Шадринская ЦРБ"</t>
  </si>
  <si>
    <t>ГБУ "КОКБ"</t>
  </si>
  <si>
    <t>ГБУ "КООД"</t>
  </si>
  <si>
    <t>ГБУ "КОГВВ"</t>
  </si>
  <si>
    <t>ООО "ЦАД 45"</t>
  </si>
  <si>
    <t>ООО "ОФТАЛЬМО-РЕГИОН"</t>
  </si>
  <si>
    <t>ООО "ЦМГЭ"</t>
  </si>
  <si>
    <t>ООО "ВИТАЛАБ"</t>
  </si>
  <si>
    <t>ООО "М-ЛАЙН"</t>
  </si>
  <si>
    <t>Таблица 2</t>
  </si>
  <si>
    <t>Всего, обращений</t>
  </si>
  <si>
    <t>Таблица 3</t>
  </si>
  <si>
    <t>Всего, посещений</t>
  </si>
  <si>
    <t>Таблица 5</t>
  </si>
  <si>
    <t>Всего, госпитализаций</t>
  </si>
  <si>
    <t>Таблица 6</t>
  </si>
  <si>
    <t>Таблица 7</t>
  </si>
  <si>
    <t>Таблица 8</t>
  </si>
  <si>
    <t>Список медицинских организаций 2023</t>
  </si>
  <si>
    <t>ГБУ "КОДКБ ИМ. КРАСНОГО КРЕСТА"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</si>
  <si>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</si>
  <si>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</si>
  <si>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"КОКВД"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</si>
  <si>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</si>
  <si>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</si>
  <si>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"НМИЦ ТО ИМЕНИ АКАДЕМИКА Г.А. ИЛИЗАРОВА"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</si>
  <si>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</si>
  <si>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</si>
  <si>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</si>
  <si>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</si>
  <si>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</si>
  <si>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</si>
  <si>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ЧУЗ "РЖД-МЕДИЦИНА" Г.КУРГАН"</t>
  </si>
  <si>
    <t>ФКУЗ "МСЧ МВД РОССИИ ПО КУРГАНСКОЙ ОБЛАСТИ"</t>
  </si>
  <si>
    <t>ПАО "КУРГАНМАШЗАВОД"</t>
  </si>
  <si>
    <t>АО "ЦСМ"</t>
  </si>
  <si>
    <t>ООО МЦ" ЗДОРОВЬЕ"</t>
  </si>
  <si>
    <t>ООО "ДИАКАВ"</t>
  </si>
  <si>
    <t>ООО "ДОКТОР"</t>
  </si>
  <si>
    <t>ООО "АЛЬФАМЕД"  45202306300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</si>
  <si>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</si>
  <si>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</si>
  <si>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</si>
  <si>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</si>
  <si>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"МЕДЛАЙН"</t>
  </si>
  <si>
    <t>ООО "ХАРИЗМА"</t>
  </si>
  <si>
    <t>ООО "ЦЕНТР МИКРОХИРУРГИИ ГЛАЗА "ВИЗУС-1"</t>
  </si>
  <si>
    <t>ООО "МЛ-КЛИНИК"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</si>
  <si>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</si>
  <si>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</si>
  <si>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</si>
  <si>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</si>
  <si>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"НПФ "ХЕЛИКС"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</si>
  <si>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</si>
  <si>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</si>
  <si>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</si>
  <si>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</si>
  <si>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</si>
  <si>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ГБУ "Межрайонная больница №1"</t>
  </si>
  <si>
    <t>ГБУ "Межрайонная больница №2"</t>
  </si>
  <si>
    <t>ГБУ "Межрайонная больница №3"</t>
  </si>
  <si>
    <t>ГБУ "Межрайонная больница №4"</t>
  </si>
  <si>
    <t>ГБУ "Межрайонная больница №5"</t>
  </si>
  <si>
    <t>ГБУ "Межрайонная больница №6"</t>
  </si>
  <si>
    <t>ГБУ "Межрайонная больница №7"</t>
  </si>
  <si>
    <t>ГБУ "Межрайонная больница №8"</t>
  </si>
  <si>
    <t>ГБУ "КОБ №2"</t>
  </si>
  <si>
    <t>МТР</t>
  </si>
  <si>
    <t>ГБУ "Шадринская городская больница"</t>
  </si>
  <si>
    <t>Из них</t>
  </si>
  <si>
    <t>Диспансеризация взрослого населения</t>
  </si>
  <si>
    <t>Углубленная диспанcеризация</t>
  </si>
  <si>
    <t>Диспансеризация сирот</t>
  </si>
  <si>
    <t>Диспансеризация опекаемых</t>
  </si>
  <si>
    <t>Профилактические осмотры взрослого населения</t>
  </si>
  <si>
    <t>Профилактические осмотры несовершеннолетних</t>
  </si>
  <si>
    <t>Компьютерная томография</t>
  </si>
  <si>
    <t>Объемы, услуг</t>
  </si>
  <si>
    <t>Магнитно-резонансная томография</t>
  </si>
  <si>
    <t>Патолого-анатомические исследования</t>
  </si>
  <si>
    <t>Тестирование на выявление covid-19</t>
  </si>
  <si>
    <t>УЗИ сердечно-сосудистой системы</t>
  </si>
  <si>
    <t>Эндоскопические диагностические исследования</t>
  </si>
  <si>
    <t>Малекулярно-генетические исследования</t>
  </si>
  <si>
    <t>Всего,  комплексных посещений</t>
  </si>
  <si>
    <t>Таблица 9</t>
  </si>
  <si>
    <t>Всего, случаев лечения</t>
  </si>
  <si>
    <t>Таблица 10</t>
  </si>
  <si>
    <t>Таблица 11</t>
  </si>
  <si>
    <t>2023 год</t>
  </si>
  <si>
    <t>Объемы диагностических лабораторных исследований, 2023 год</t>
  </si>
  <si>
    <t>Объемы медицинской помощи в амбулаторных условиях, посещения с профилактическими и иными целями</t>
  </si>
  <si>
    <t>Объемы неотложной медицинской помощи  в амбулаторных условиях</t>
  </si>
  <si>
    <t>Объемы  медицинской реабилитации  в условиях дневных стационаров</t>
  </si>
  <si>
    <t xml:space="preserve">Объемы  медицинской реабилитации  в условиях круглосуточного стационара </t>
  </si>
  <si>
    <t>Объемы  медицинской помощи в условиях круглосуточного стационара (не включая ВМП)</t>
  </si>
  <si>
    <t xml:space="preserve">Объемы высокотехнологичной  медицинской помощи в условиях круглосуточного стационара </t>
  </si>
  <si>
    <t xml:space="preserve">Объемы  медицинской помощи в условиях дневных стационаров  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</si>
  <si>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</si>
  <si>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</si>
  <si>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</si>
  <si>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Таблица 4</t>
  </si>
  <si>
    <t>№ группы ВМП</t>
  </si>
  <si>
    <t>Наименование вида ВМП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</si>
  <si>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</si>
  <si>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</si>
  <si>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</si>
  <si>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"Перинатальный центр"</t>
  </si>
  <si>
    <t>ГБУ "Курганская БСМП"</t>
  </si>
  <si>
    <t>ГБУ "ШГБ"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</si>
  <si>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</si>
  <si>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</si>
  <si>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</si>
  <si>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</si>
  <si>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</si>
  <si>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</si>
  <si>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</si>
  <si>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</si>
  <si>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</si>
  <si>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</si>
  <si>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</si>
  <si>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</si>
  <si>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</si>
  <si>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</si>
  <si>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</si>
  <si>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</si>
  <si>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</si>
  <si>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</si>
  <si>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</si>
  <si>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</si>
  <si>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</si>
  <si>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</si>
  <si>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</si>
  <si>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</si>
  <si>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</si>
  <si>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</si>
  <si>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</si>
  <si>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</si>
  <si>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</si>
  <si>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</si>
  <si>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</si>
  <si>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</si>
  <si>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</si>
  <si>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</si>
  <si>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</si>
  <si>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</si>
  <si>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</si>
  <si>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</si>
  <si>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</si>
  <si>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</si>
  <si>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</si>
  <si>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</si>
  <si>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</si>
  <si>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</si>
  <si>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</si>
  <si>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</si>
  <si>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</si>
  <si>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</si>
  <si>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</si>
  <si>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</si>
  <si>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</si>
  <si>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</si>
  <si>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</si>
  <si>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</si>
  <si>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</si>
  <si>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</si>
  <si>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</si>
  <si>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</si>
  <si>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</si>
  <si>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</si>
  <si>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</si>
  <si>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Итого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</si>
  <si>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</si>
  <si>
    <t xml:space="preserve">Объемы </t>
  </si>
  <si>
    <t>к протоколу заседания комиссии по разработке территориальной программы ОМС Курганской области от 05.06.2023</t>
  </si>
  <si>
    <t>Скорая помощь, плановые объемы на 2023 год</t>
  </si>
  <si>
    <t>Расчет доли</t>
  </si>
  <si>
    <t>Всего, объемы скорой помощи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</si>
  <si>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</si>
  <si>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</si>
  <si>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</si>
  <si>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</si>
  <si>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Всего, вызовов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</si>
  <si>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</si>
  <si>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</si>
  <si>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</si>
  <si>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</si>
  <si>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</si>
  <si>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</si>
  <si>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</si>
  <si>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</si>
  <si>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</si>
  <si>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</si>
  <si>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</si>
  <si>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</si>
  <si>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</si>
  <si>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</si>
  <si>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</si>
  <si>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</si>
  <si>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</si>
  <si>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</si>
  <si>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</si>
  <si>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</si>
  <si>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</si>
  <si>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</si>
  <si>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</si>
  <si>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</si>
  <si>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</si>
  <si>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ФГБУ «НМИЦ ТО имени академика Г.А.Илизарова» Минздрава России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</si>
  <si>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</si>
  <si>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</si>
  <si>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</si>
  <si>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</si>
  <si>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</si>
  <si>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</si>
  <si>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</si>
  <si>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</si>
  <si>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</si>
  <si>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</si>
  <si>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</si>
  <si>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</si>
  <si>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</si>
  <si>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</si>
  <si>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</si>
  <si>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</si>
  <si>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</si>
  <si>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"МедЛайн"</t>
  </si>
  <si>
    <t>ООО "Харизма"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</si>
  <si>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</si>
  <si>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</si>
  <si>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</si>
  <si>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</si>
  <si>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</si>
  <si>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</si>
  <si>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</si>
  <si>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</si>
  <si>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</si>
  <si>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</si>
  <si>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</si>
  <si>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Межтерриториальные расчеты</t>
  </si>
  <si>
    <t>Плановые объемы медицинской помощи в связи с заболеваниями в амбулаторных условиях на 2023 год</t>
  </si>
  <si>
    <t>Всего, обращений (включая медицинскую реабилитацию и диспансерное наблюдение)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</si>
  <si>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</si>
  <si>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</si>
  <si>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</si>
  <si>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</si>
  <si>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</si>
  <si>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</si>
  <si>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</si>
  <si>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</si>
  <si>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</si>
  <si>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</si>
  <si>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</si>
  <si>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</si>
  <si>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</si>
  <si>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</si>
  <si>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</si>
  <si>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связи с заболеваниями в амбулаторных условиях на 2022 год (медицинская реабилитация)</t>
  </si>
  <si>
    <t>Всего, услуг</t>
  </si>
  <si>
    <t>Всего, госпитализаций (не включая медицинскую реабилитацию и  ВМП)</t>
  </si>
  <si>
    <t xml:space="preserve">Объемы высокотехнологичной медицинской помощи, всего,  госпитализаций </t>
  </si>
  <si>
    <t>Приложение 2</t>
  </si>
  <si>
    <t>Всего,случаев лечения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</si>
</sst>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0_-;\-* #,##0.00_-;_-* &quot;-&quot;??_-;_-@_-"/>
    <numFmt numFmtId="165" formatCode="_-* #,##0_р_._-;\-* #,##0_р_._-;_-* &quot;-&quot;??_р_._-;_-@_-"/>
    <numFmt numFmtId="166" formatCode="#,##0_ ;\-#,##0\ "/>
    <numFmt numFmtId="167" formatCode="_-* #,##0_₽_-;\-* #,##0_₽_-;_-* &quot;-&quot;??_₽_-;_-@_-"/>
    <numFmt numFmtId="168" formatCode="#,##0.00\ _₽"/>
    <numFmt numFmtId="169" formatCode="0.00_ ;[Red]\-0.00\ 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indexed="64"/>
      <name val="Tahoma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</font>
    <font>
      <b/>
      <sz val="12"/>
      <color rgb="FF000000"/>
      <name val="Arial"/>
    </font>
    <font>
      <i/>
      <sz val="12"/>
      <color rgb="FF000000"/>
      <name val="Arial"/>
    </font>
    <font>
      <sz val="12"/>
      <color rgb="FF00B0F0"/>
      <name val="Arial"/>
    </font>
    <font>
      <sz val="10"/>
      <color rgb="FF000000"/>
      <name val="Arial"/>
    </font>
    <font>
      <i/>
      <sz val="10"/>
      <color rgb="FF000000"/>
      <name val="Arial"/>
    </font>
    <font>
      <sz val="11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8" fillId="0" borderId="0" applyFont="0" applyFill="0" applyBorder="0" applyProtection="0"/>
  </cellStyleXfs>
  <cellXfs count="189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/>
    <xf numFmtId="49" fontId="2" fillId="2" borderId="0" xfId="0" applyNumberFormat="1" applyFont="1" applyFill="1" applyAlignment="1">
      <alignment horizontal="center" wrapText="1"/>
    </xf>
    <xf numFmtId="3" fontId="2" fillId="2" borderId="0" xfId="0" applyNumberFormat="1" applyFont="1" applyFill="1"/>
    <xf numFmtId="0" fontId="2" fillId="2" borderId="0" xfId="0" applyFont="1" applyFill="1" applyAlignment="1">
      <alignment horizontal="right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center" vertical="center" wrapText="1"/>
    </xf>
    <xf numFmtId="165" fontId="7" fillId="0" borderId="8" xfId="1" applyNumberFormat="1" applyFont="1" applyFill="1" applyBorder="1" applyAlignment="1">
      <alignment horizontal="left" vertical="center" wrapText="1"/>
    </xf>
    <xf numFmtId="165" fontId="7" fillId="0" borderId="9" xfId="1" applyNumberFormat="1" applyFont="1" applyFill="1" applyBorder="1" applyAlignment="1">
      <alignment horizontal="left" vertical="center" wrapText="1"/>
    </xf>
    <xf numFmtId="165" fontId="7" fillId="0" borderId="10" xfId="1" applyNumberFormat="1" applyFont="1" applyFill="1" applyBorder="1" applyAlignment="1">
      <alignment horizontal="left" vertical="center" wrapText="1"/>
    </xf>
    <xf numFmtId="165" fontId="6" fillId="0" borderId="9" xfId="1" applyNumberFormat="1" applyFont="1" applyFill="1" applyBorder="1" applyAlignment="1">
      <alignment horizontal="left"/>
    </xf>
    <xf numFmtId="0" fontId="2" fillId="0" borderId="0" xfId="0" applyFont="1" applyFill="1"/>
    <xf numFmtId="0" fontId="6" fillId="0" borderId="0" xfId="0" applyFont="1" applyFill="1"/>
    <xf numFmtId="0" fontId="3" fillId="0" borderId="0" xfId="0" applyFont="1" applyFill="1"/>
    <xf numFmtId="0" fontId="2" fillId="0" borderId="1" xfId="0" applyFont="1" applyFill="1" applyBorder="1"/>
    <xf numFmtId="3" fontId="2" fillId="0" borderId="9" xfId="3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2" fillId="2" borderId="2" xfId="0" applyFont="1" applyFill="1" applyBorder="1"/>
    <xf numFmtId="3" fontId="2" fillId="2" borderId="7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right"/>
    </xf>
    <xf numFmtId="3" fontId="0" fillId="0" borderId="9" xfId="0" applyNumberFormat="1" applyBorder="1"/>
    <xf numFmtId="3" fontId="2" fillId="2" borderId="3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166" fontId="10" fillId="0" borderId="20" xfId="5" applyNumberFormat="1" applyFont="1" applyFill="1" applyBorder="1" applyAlignment="1">
      <alignment horizontal="right" vertical="center" wrapText="1"/>
    </xf>
    <xf numFmtId="3" fontId="2" fillId="2" borderId="18" xfId="0" applyNumberFormat="1" applyFont="1" applyFill="1" applyBorder="1" applyAlignment="1">
      <alignment horizontal="right" wrapText="1"/>
    </xf>
    <xf numFmtId="3" fontId="2" fillId="2" borderId="21" xfId="0" applyNumberFormat="1" applyFont="1" applyFill="1" applyBorder="1" applyAlignment="1">
      <alignment horizontal="right" wrapText="1"/>
    </xf>
    <xf numFmtId="3" fontId="2" fillId="2" borderId="22" xfId="0" applyNumberFormat="1" applyFont="1" applyFill="1" applyBorder="1" applyAlignment="1">
      <alignment horizontal="right"/>
    </xf>
    <xf numFmtId="3" fontId="2" fillId="2" borderId="23" xfId="0" applyNumberFormat="1" applyFont="1" applyFill="1" applyBorder="1" applyAlignment="1">
      <alignment horizontal="right"/>
    </xf>
    <xf numFmtId="3" fontId="2" fillId="2" borderId="24" xfId="0" applyNumberFormat="1" applyFont="1" applyFill="1" applyBorder="1" applyAlignment="1">
      <alignment horizontal="right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3" fontId="2" fillId="3" borderId="9" xfId="3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0" fontId="0" fillId="0" borderId="0" xfId="0" applyFill="1"/>
    <xf numFmtId="3" fontId="0" fillId="0" borderId="0" xfId="0" applyNumberFormat="1"/>
    <xf numFmtId="3" fontId="2" fillId="0" borderId="0" xfId="0" applyNumberFormat="1" applyFont="1" applyFill="1"/>
    <xf numFmtId="3" fontId="2" fillId="0" borderId="7" xfId="0" applyNumberFormat="1" applyFont="1" applyFill="1" applyBorder="1" applyAlignment="1">
      <alignment horizontal="right" wrapText="1"/>
    </xf>
    <xf numFmtId="0" fontId="11" fillId="2" borderId="0" xfId="0" applyFont="1" applyFill="1"/>
    <xf numFmtId="0" fontId="11" fillId="0" borderId="0" xfId="0" applyFont="1"/>
    <xf numFmtId="3" fontId="11" fillId="2" borderId="0" xfId="0" applyNumberFormat="1" applyFont="1" applyFill="1"/>
    <xf numFmtId="0" fontId="11" fillId="2" borderId="0" xfId="0" applyFont="1" applyFill="1" applyAlignment="1">
      <alignment horizontal="right"/>
    </xf>
    <xf numFmtId="0" fontId="12" fillId="2" borderId="0" xfId="0" applyFont="1" applyFill="1"/>
    <xf numFmtId="0" fontId="12" fillId="0" borderId="0" xfId="0" applyFont="1"/>
    <xf numFmtId="0" fontId="11" fillId="2" borderId="0" xfId="0" applyFont="1" applyFill="1" applyAlignment="1">
      <alignment wrapText="1"/>
    </xf>
    <xf numFmtId="0" fontId="11" fillId="2" borderId="0" xfId="0" applyFont="1" applyFill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wrapText="1"/>
    </xf>
    <xf numFmtId="49" fontId="11" fillId="2" borderId="0" xfId="0" applyNumberFormat="1" applyFont="1" applyFill="1" applyAlignment="1">
      <alignment horizontal="center"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11" fillId="0" borderId="1" xfId="0" applyFont="1" applyBorder="1"/>
    <xf numFmtId="3" fontId="11" fillId="2" borderId="1" xfId="0" applyNumberFormat="1" applyFont="1" applyFill="1" applyBorder="1" applyAlignment="1">
      <alignment wrapText="1"/>
    </xf>
    <xf numFmtId="3" fontId="13" fillId="2" borderId="1" xfId="0" applyNumberFormat="1" applyFont="1" applyFill="1" applyBorder="1" applyAlignment="1">
      <alignment wrapText="1"/>
    </xf>
    <xf numFmtId="3" fontId="11" fillId="2" borderId="1" xfId="0" applyNumberFormat="1" applyFont="1" applyFill="1" applyBorder="1"/>
    <xf numFmtId="0" fontId="11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/>
    <xf numFmtId="3" fontId="12" fillId="2" borderId="1" xfId="0" applyNumberFormat="1" applyFont="1" applyFill="1" applyBorder="1" applyAlignment="1">
      <alignment horizontal="right" indent="1"/>
    </xf>
    <xf numFmtId="169" fontId="11" fillId="0" borderId="0" xfId="0" applyNumberFormat="1" applyFont="1"/>
    <xf numFmtId="3" fontId="11" fillId="0" borderId="0" xfId="0" applyNumberFormat="1" applyFont="1"/>
    <xf numFmtId="3" fontId="11" fillId="2" borderId="0" xfId="0" applyNumberFormat="1" applyFont="1" applyFill="1" applyAlignment="1">
      <alignment horizontal="right"/>
    </xf>
    <xf numFmtId="4" fontId="11" fillId="0" borderId="1" xfId="0" applyNumberFormat="1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wrapText="1"/>
    </xf>
    <xf numFmtId="1" fontId="11" fillId="0" borderId="1" xfId="0" applyNumberFormat="1" applyFont="1" applyBorder="1"/>
    <xf numFmtId="3" fontId="11" fillId="0" borderId="1" xfId="0" applyNumberFormat="1" applyFont="1" applyBorder="1" applyAlignment="1">
      <alignment wrapText="1"/>
    </xf>
    <xf numFmtId="0" fontId="11" fillId="2" borderId="28" xfId="0" applyFont="1" applyFill="1" applyBorder="1" applyAlignment="1">
      <alignment horizontal="left" vertical="center" wrapText="1"/>
    </xf>
    <xf numFmtId="0" fontId="12" fillId="2" borderId="28" xfId="0" applyFont="1" applyFill="1" applyBorder="1"/>
    <xf numFmtId="3" fontId="12" fillId="0" borderId="1" xfId="0" applyNumberFormat="1" applyFont="1" applyBorder="1" applyAlignment="1">
      <alignment horizontal="right" indent="1"/>
    </xf>
    <xf numFmtId="3" fontId="14" fillId="0" borderId="0" xfId="0" applyNumberFormat="1" applyFont="1" applyAlignment="1">
      <alignment wrapText="1"/>
    </xf>
    <xf numFmtId="3" fontId="11" fillId="0" borderId="0" xfId="0" applyNumberFormat="1" applyFont="1" applyAlignment="1">
      <alignment horizontal="right" indent="1"/>
    </xf>
    <xf numFmtId="3" fontId="2" fillId="2" borderId="29" xfId="0" applyNumberFormat="1" applyFont="1" applyFill="1" applyBorder="1" applyAlignment="1">
      <alignment horizontal="right" wrapText="1"/>
    </xf>
    <xf numFmtId="3" fontId="2" fillId="2" borderId="28" xfId="0" applyNumberFormat="1" applyFont="1" applyFill="1" applyBorder="1" applyAlignment="1">
      <alignment horizontal="right" wrapText="1"/>
    </xf>
    <xf numFmtId="3" fontId="2" fillId="2" borderId="35" xfId="0" applyNumberFormat="1" applyFont="1" applyFill="1" applyBorder="1" applyAlignment="1">
      <alignment horizontal="right"/>
    </xf>
    <xf numFmtId="4" fontId="11" fillId="0" borderId="9" xfId="0" applyNumberFormat="1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3" fontId="2" fillId="2" borderId="29" xfId="0" applyNumberFormat="1" applyFont="1" applyFill="1" applyBorder="1" applyAlignment="1">
      <alignment horizontal="right"/>
    </xf>
    <xf numFmtId="3" fontId="11" fillId="0" borderId="9" xfId="0" applyNumberFormat="1" applyFont="1" applyBorder="1" applyAlignment="1">
      <alignment wrapText="1"/>
    </xf>
    <xf numFmtId="3" fontId="11" fillId="2" borderId="9" xfId="0" applyNumberFormat="1" applyFont="1" applyFill="1" applyBorder="1" applyAlignment="1">
      <alignment wrapText="1"/>
    </xf>
    <xf numFmtId="3" fontId="11" fillId="2" borderId="29" xfId="0" applyNumberFormat="1" applyFont="1" applyFill="1" applyBorder="1" applyAlignment="1">
      <alignment wrapText="1"/>
    </xf>
    <xf numFmtId="166" fontId="10" fillId="0" borderId="34" xfId="5" applyNumberFormat="1" applyFont="1" applyFill="1" applyBorder="1" applyAlignment="1">
      <alignment horizontal="right" vertical="center" wrapText="1"/>
    </xf>
    <xf numFmtId="166" fontId="9" fillId="0" borderId="34" xfId="5" applyNumberFormat="1" applyFont="1" applyFill="1" applyBorder="1" applyAlignment="1">
      <alignment horizontal="right"/>
    </xf>
    <xf numFmtId="0" fontId="17" fillId="0" borderId="0" xfId="0" applyFont="1"/>
    <xf numFmtId="167" fontId="16" fillId="0" borderId="1" xfId="0" applyNumberFormat="1" applyFont="1" applyBorder="1" applyAlignment="1">
      <alignment horizontal="center" vertical="center" wrapText="1"/>
    </xf>
    <xf numFmtId="167" fontId="18" fillId="0" borderId="1" xfId="0" applyNumberFormat="1" applyFont="1" applyBorder="1"/>
    <xf numFmtId="0" fontId="15" fillId="0" borderId="1" xfId="0" applyFont="1" applyBorder="1"/>
    <xf numFmtId="167" fontId="15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167" fontId="15" fillId="0" borderId="1" xfId="0" applyNumberFormat="1" applyFont="1" applyBorder="1" applyAlignment="1">
      <alignment vertical="center"/>
    </xf>
    <xf numFmtId="43" fontId="15" fillId="0" borderId="1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7" fontId="18" fillId="0" borderId="1" xfId="0" applyNumberFormat="1" applyFont="1" applyBorder="1" applyAlignment="1">
      <alignment vertical="center"/>
    </xf>
    <xf numFmtId="0" fontId="19" fillId="0" borderId="0" xfId="0" applyFont="1"/>
    <xf numFmtId="0" fontId="15" fillId="0" borderId="1" xfId="0" applyFont="1" applyBorder="1" applyAlignment="1">
      <alignment horizontal="left" vertical="center" wrapText="1"/>
    </xf>
    <xf numFmtId="167" fontId="15" fillId="2" borderId="1" xfId="0" applyNumberFormat="1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168" fontId="18" fillId="0" borderId="1" xfId="0" applyNumberFormat="1" applyFont="1" applyBorder="1" applyAlignment="1">
      <alignment horizontal="center" vertical="center" wrapText="1"/>
    </xf>
    <xf numFmtId="167" fontId="11" fillId="2" borderId="0" xfId="0" applyNumberFormat="1" applyFont="1" applyFill="1"/>
    <xf numFmtId="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1" fillId="2" borderId="26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27" xfId="0" applyNumberFormat="1" applyFont="1" applyFill="1" applyBorder="1" applyAlignment="1">
      <alignment horizontal="center" vertical="center" wrapText="1"/>
    </xf>
    <xf numFmtId="3" fontId="11" fillId="2" borderId="28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2" borderId="27" xfId="0" applyNumberFormat="1" applyFont="1" applyFill="1" applyBorder="1" applyAlignment="1">
      <alignment horizontal="center" vertical="center" wrapText="1"/>
    </xf>
    <xf numFmtId="4" fontId="11" fillId="2" borderId="28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wrapText="1"/>
    </xf>
    <xf numFmtId="4" fontId="11" fillId="2" borderId="2" xfId="0" applyNumberFormat="1" applyFont="1" applyFill="1" applyBorder="1" applyAlignment="1">
      <alignment horizontal="center" wrapText="1"/>
    </xf>
    <xf numFmtId="4" fontId="11" fillId="2" borderId="27" xfId="0" applyNumberFormat="1" applyFont="1" applyFill="1" applyBorder="1" applyAlignment="1">
      <alignment horizontal="center" wrapText="1"/>
    </xf>
    <xf numFmtId="4" fontId="11" fillId="2" borderId="28" xfId="0" applyNumberFormat="1" applyFont="1" applyFill="1" applyBorder="1" applyAlignment="1">
      <alignment horizontal="center" wrapText="1"/>
    </xf>
    <xf numFmtId="4" fontId="11" fillId="0" borderId="2" xfId="0" applyNumberFormat="1" applyFont="1" applyBorder="1" applyAlignment="1">
      <alignment horizontal="center" wrapText="1"/>
    </xf>
    <xf numFmtId="4" fontId="11" fillId="0" borderId="28" xfId="0" applyNumberFormat="1" applyFont="1" applyBorder="1" applyAlignment="1">
      <alignment horizontal="center" wrapText="1"/>
    </xf>
    <xf numFmtId="4" fontId="11" fillId="0" borderId="27" xfId="0" applyNumberFormat="1" applyFont="1" applyBorder="1" applyAlignment="1">
      <alignment horizontal="center" wrapText="1"/>
    </xf>
    <xf numFmtId="4" fontId="11" fillId="2" borderId="4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 wrapText="1"/>
    </xf>
    <xf numFmtId="4" fontId="11" fillId="2" borderId="25" xfId="0" applyNumberFormat="1" applyFont="1" applyFill="1" applyBorder="1" applyAlignment="1">
      <alignment horizontal="center" vertical="center" wrapText="1"/>
    </xf>
    <xf numFmtId="3" fontId="2" fillId="2" borderId="31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3" fontId="2" fillId="2" borderId="32" xfId="0" applyNumberFormat="1" applyFont="1" applyFill="1" applyBorder="1" applyAlignment="1">
      <alignment horizontal="center" vertical="center" wrapText="1"/>
    </xf>
    <xf numFmtId="3" fontId="2" fillId="2" borderId="33" xfId="0" applyNumberFormat="1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3" fontId="2" fillId="2" borderId="19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wrapText="1"/>
    </xf>
    <xf numFmtId="4" fontId="11" fillId="2" borderId="9" xfId="0" applyNumberFormat="1" applyFont="1" applyFill="1" applyBorder="1" applyAlignment="1">
      <alignment horizontal="center" wrapText="1"/>
    </xf>
    <xf numFmtId="4" fontId="11" fillId="2" borderId="29" xfId="0" applyNumberFormat="1" applyFont="1" applyFill="1" applyBorder="1" applyAlignment="1">
      <alignment horizontal="center" vertical="center" wrapText="1"/>
    </xf>
    <xf numFmtId="4" fontId="11" fillId="2" borderId="30" xfId="0" applyNumberFormat="1" applyFont="1" applyFill="1" applyBorder="1" applyAlignment="1">
      <alignment horizontal="center" vertical="center" wrapText="1"/>
    </xf>
    <xf numFmtId="4" fontId="11" fillId="2" borderId="34" xfId="0" applyNumberFormat="1" applyFont="1" applyFill="1" applyBorder="1" applyAlignment="1">
      <alignment horizontal="center" vertical="center" wrapText="1"/>
    </xf>
    <xf numFmtId="4" fontId="11" fillId="2" borderId="29" xfId="0" applyNumberFormat="1" applyFont="1" applyFill="1" applyBorder="1" applyAlignment="1">
      <alignment horizont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4" fontId="11" fillId="0" borderId="30" xfId="0" applyNumberFormat="1" applyFont="1" applyBorder="1" applyAlignment="1">
      <alignment horizontal="center" vertical="center" wrapText="1"/>
    </xf>
    <xf numFmtId="4" fontId="11" fillId="0" borderId="34" xfId="0" applyNumberFormat="1" applyFont="1" applyBorder="1" applyAlignment="1">
      <alignment horizontal="center" vertical="center" wrapText="1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wrapText="1"/>
    </xf>
    <xf numFmtId="3" fontId="11" fillId="2" borderId="27" xfId="0" applyNumberFormat="1" applyFont="1" applyFill="1" applyBorder="1" applyAlignment="1">
      <alignment horizontal="center" wrapText="1"/>
    </xf>
    <xf numFmtId="3" fontId="11" fillId="2" borderId="28" xfId="0" applyNumberFormat="1" applyFont="1" applyFill="1" applyBorder="1" applyAlignment="1">
      <alignment horizont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27" xfId="0" applyNumberFormat="1" applyFont="1" applyBorder="1" applyAlignment="1">
      <alignment horizontal="center" vertical="center" wrapText="1"/>
    </xf>
    <xf numFmtId="3" fontId="11" fillId="0" borderId="28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wrapText="1"/>
    </xf>
    <xf numFmtId="3" fontId="11" fillId="0" borderId="26" xfId="0" applyNumberFormat="1" applyFont="1" applyBorder="1" applyAlignment="1">
      <alignment horizontal="center" wrapText="1"/>
    </xf>
    <xf numFmtId="3" fontId="11" fillId="0" borderId="4" xfId="0" applyNumberFormat="1" applyFont="1" applyBorder="1" applyAlignment="1">
      <alignment horizontal="center" wrapText="1"/>
    </xf>
    <xf numFmtId="3" fontId="11" fillId="2" borderId="7" xfId="0" applyNumberFormat="1" applyFont="1" applyFill="1" applyBorder="1" applyAlignment="1">
      <alignment horizontal="center" vertical="center" wrapText="1"/>
    </xf>
    <xf numFmtId="3" fontId="11" fillId="2" borderId="36" xfId="0" applyNumberFormat="1" applyFont="1" applyFill="1" applyBorder="1" applyAlignment="1">
      <alignment horizontal="center" vertical="center" wrapText="1"/>
    </xf>
    <xf numFmtId="3" fontId="11" fillId="2" borderId="25" xfId="0" applyNumberFormat="1" applyFont="1" applyFill="1" applyBorder="1" applyAlignment="1">
      <alignment horizontal="center" vertical="center" wrapText="1"/>
    </xf>
    <xf numFmtId="167" fontId="16" fillId="0" borderId="1" xfId="0" applyNumberFormat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15" fillId="0" borderId="7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</cellXfs>
  <cellStyles count="6">
    <cellStyle name="Обычный" xfId="0" builtinId="0"/>
    <cellStyle name="Обычный 2" xfId="4"/>
    <cellStyle name="Обычный 3" xfId="2"/>
    <cellStyle name="Финансовый" xfId="1" builtinId="3"/>
    <cellStyle name="Финансовый 2" xfId="3"/>
    <cellStyle name="Финансовый 3" xf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7"/>
  <sheetViews>
    <sheetView workbookViewId="0">
      <selection activeCell="B26" sqref="B26"/>
    </sheetView>
  </sheetViews>
  <sheetFormatPr defaultRowHeight="15.75" x14ac:dyDescent="0.25"/>
  <cols>
    <col min="1" max="1" width="15.7109375" style="13" customWidth="1"/>
    <col min="2" max="2" width="50.85546875" style="13" customWidth="1"/>
    <col min="3" max="16384" width="9.140625" style="14"/>
  </cols>
  <sheetData>
    <row r="3" spans="1:2" x14ac:dyDescent="0.25">
      <c r="A3" s="15" t="s">
        <v>31</v>
      </c>
    </row>
    <row r="4" spans="1:2" x14ac:dyDescent="0.25">
      <c r="A4" s="106" t="s">
        <v>1</v>
      </c>
      <c r="B4" s="107" t="s">
        <v>2</v>
      </c>
    </row>
    <row r="5" spans="1:2" x14ac:dyDescent="0.25">
      <c r="A5" s="106"/>
      <c r="B5" s="107"/>
    </row>
    <row r="6" spans="1:2" x14ac:dyDescent="0.25">
      <c r="A6" s="106"/>
      <c r="B6" s="107"/>
    </row>
    <row r="7" spans="1:2" x14ac:dyDescent="0.25">
      <c r="A7" s="16">
        <v>1</v>
      </c>
      <c r="B7" s="9" t="s">
        <v>71</v>
      </c>
    </row>
    <row r="8" spans="1:2" x14ac:dyDescent="0.25">
      <c r="A8" s="16">
        <v>2</v>
      </c>
      <c r="B8" s="9" t="s">
        <v>72</v>
      </c>
    </row>
    <row r="9" spans="1:2" x14ac:dyDescent="0.25">
      <c r="A9" s="16">
        <v>3</v>
      </c>
      <c r="B9" s="9" t="s">
        <v>73</v>
      </c>
    </row>
    <row r="10" spans="1:2" x14ac:dyDescent="0.25">
      <c r="A10" s="16">
        <v>4</v>
      </c>
      <c r="B10" s="9" t="s">
        <v>74</v>
      </c>
    </row>
    <row r="11" spans="1:2" x14ac:dyDescent="0.25">
      <c r="A11" s="16">
        <v>5</v>
      </c>
      <c r="B11" s="9" t="s">
        <v>75</v>
      </c>
    </row>
    <row r="12" spans="1:2" x14ac:dyDescent="0.25">
      <c r="A12" s="16">
        <v>6</v>
      </c>
      <c r="B12" s="9" t="s">
        <v>76</v>
      </c>
    </row>
    <row r="13" spans="1:2" x14ac:dyDescent="0.25">
      <c r="A13" s="16">
        <v>7</v>
      </c>
      <c r="B13" s="9" t="s">
        <v>77</v>
      </c>
    </row>
    <row r="14" spans="1:2" x14ac:dyDescent="0.25">
      <c r="A14" s="16">
        <v>8</v>
      </c>
      <c r="B14" s="9" t="s">
        <v>78</v>
      </c>
    </row>
    <row r="15" spans="1:2" x14ac:dyDescent="0.25">
      <c r="A15" s="16">
        <v>9</v>
      </c>
      <c r="B15" s="10" t="s">
        <v>11</v>
      </c>
    </row>
    <row r="16" spans="1:2" x14ac:dyDescent="0.25">
      <c r="A16" s="16">
        <v>10</v>
      </c>
      <c r="B16" s="10" t="s">
        <v>12</v>
      </c>
    </row>
    <row r="17" spans="1:2" x14ac:dyDescent="0.25">
      <c r="A17" s="16">
        <v>11</v>
      </c>
      <c r="B17" s="10" t="s">
        <v>13</v>
      </c>
    </row>
    <row r="18" spans="1:2" x14ac:dyDescent="0.25">
      <c r="A18" s="16">
        <v>12</v>
      </c>
      <c r="B18" s="10" t="s">
        <v>14</v>
      </c>
    </row>
    <row r="19" spans="1:2" x14ac:dyDescent="0.25">
      <c r="A19" s="16">
        <v>13</v>
      </c>
      <c r="B19" s="10" t="s">
        <v>79</v>
      </c>
    </row>
    <row r="20" spans="1:2" x14ac:dyDescent="0.25">
      <c r="A20" s="16">
        <v>14</v>
      </c>
      <c r="B20" s="10" t="s">
        <v>32</v>
      </c>
    </row>
    <row r="21" spans="1:2" ht="30" x14ac:dyDescent="0.25">
      <c r="A21" s="16">
        <v>15</v>
      </c>
      <c r="B21" s="10" t="s">
        <v>33</v>
      </c>
    </row>
    <row r="22" spans="1:2" x14ac:dyDescent="0.25">
      <c r="A22" s="16">
        <v>16</v>
      </c>
      <c r="B22" s="10" t="s">
        <v>15</v>
      </c>
    </row>
    <row r="23" spans="1:2" x14ac:dyDescent="0.25">
      <c r="A23" s="16">
        <v>17</v>
      </c>
      <c r="B23" s="10" t="s">
        <v>16</v>
      </c>
    </row>
    <row r="24" spans="1:2" ht="45" x14ac:dyDescent="0.25">
      <c r="A24" s="16">
        <v>18</v>
      </c>
      <c r="B24" s="10" t="s">
        <v>34</v>
      </c>
    </row>
    <row r="25" spans="1:2" x14ac:dyDescent="0.25">
      <c r="A25" s="16">
        <v>19</v>
      </c>
      <c r="B25" s="10" t="s">
        <v>35</v>
      </c>
    </row>
    <row r="26" spans="1:2" ht="60" x14ac:dyDescent="0.25">
      <c r="A26" s="16">
        <v>20</v>
      </c>
      <c r="B26" s="10" t="s">
        <v>36</v>
      </c>
    </row>
    <row r="27" spans="1:2" x14ac:dyDescent="0.25">
      <c r="A27" s="16">
        <v>21</v>
      </c>
      <c r="B27" s="10" t="s">
        <v>37</v>
      </c>
    </row>
    <row r="28" spans="1:2" ht="30" x14ac:dyDescent="0.25">
      <c r="A28" s="16">
        <v>22</v>
      </c>
      <c r="B28" s="10" t="s">
        <v>38</v>
      </c>
    </row>
    <row r="29" spans="1:2" x14ac:dyDescent="0.25">
      <c r="A29" s="16">
        <v>23</v>
      </c>
      <c r="B29" s="10" t="s">
        <v>39</v>
      </c>
    </row>
    <row r="30" spans="1:2" ht="30" x14ac:dyDescent="0.25">
      <c r="A30" s="16">
        <v>24</v>
      </c>
      <c r="B30" s="10" t="s">
        <v>40</v>
      </c>
    </row>
    <row r="31" spans="1:2" x14ac:dyDescent="0.25">
      <c r="A31" s="16">
        <v>25</v>
      </c>
      <c r="B31" s="10" t="s">
        <v>41</v>
      </c>
    </row>
    <row r="32" spans="1:2" x14ac:dyDescent="0.25">
      <c r="A32" s="16">
        <v>26</v>
      </c>
      <c r="B32" s="10" t="s">
        <v>42</v>
      </c>
    </row>
    <row r="33" spans="1:2" ht="30" x14ac:dyDescent="0.25">
      <c r="A33" s="16">
        <v>27</v>
      </c>
      <c r="B33" s="10" t="s">
        <v>43</v>
      </c>
    </row>
    <row r="34" spans="1:2" ht="30" x14ac:dyDescent="0.25">
      <c r="A34" s="16">
        <v>28</v>
      </c>
      <c r="B34" s="10" t="s">
        <v>44</v>
      </c>
    </row>
    <row r="35" spans="1:2" x14ac:dyDescent="0.25">
      <c r="A35" s="16">
        <v>29</v>
      </c>
      <c r="B35" s="10" t="s">
        <v>81</v>
      </c>
    </row>
    <row r="36" spans="1:2" x14ac:dyDescent="0.25">
      <c r="A36" s="16">
        <v>30</v>
      </c>
      <c r="B36" s="10" t="s">
        <v>45</v>
      </c>
    </row>
    <row r="37" spans="1:2" ht="30" x14ac:dyDescent="0.25">
      <c r="A37" s="16">
        <v>31</v>
      </c>
      <c r="B37" s="10" t="s">
        <v>46</v>
      </c>
    </row>
    <row r="38" spans="1:2" x14ac:dyDescent="0.25">
      <c r="A38" s="16">
        <v>32</v>
      </c>
      <c r="B38" s="10" t="s">
        <v>47</v>
      </c>
    </row>
    <row r="39" spans="1:2" x14ac:dyDescent="0.25">
      <c r="A39" s="16">
        <v>33</v>
      </c>
      <c r="B39" s="10" t="s">
        <v>48</v>
      </c>
    </row>
    <row r="40" spans="1:2" x14ac:dyDescent="0.25">
      <c r="A40" s="16">
        <v>34</v>
      </c>
      <c r="B40" s="10" t="s">
        <v>49</v>
      </c>
    </row>
    <row r="41" spans="1:2" x14ac:dyDescent="0.25">
      <c r="A41" s="16">
        <v>35</v>
      </c>
      <c r="B41" s="10" t="s">
        <v>50</v>
      </c>
    </row>
    <row r="42" spans="1:2" x14ac:dyDescent="0.25">
      <c r="A42" s="16">
        <v>36</v>
      </c>
      <c r="B42" s="10" t="s">
        <v>17</v>
      </c>
    </row>
    <row r="43" spans="1:2" x14ac:dyDescent="0.25">
      <c r="A43" s="16">
        <v>37</v>
      </c>
      <c r="B43" s="10" t="s">
        <v>51</v>
      </c>
    </row>
    <row r="44" spans="1:2" x14ac:dyDescent="0.25">
      <c r="A44" s="16">
        <v>38</v>
      </c>
      <c r="B44" s="10" t="s">
        <v>52</v>
      </c>
    </row>
    <row r="45" spans="1:2" x14ac:dyDescent="0.25">
      <c r="A45" s="16">
        <v>39</v>
      </c>
      <c r="B45" s="10" t="s">
        <v>53</v>
      </c>
    </row>
    <row r="46" spans="1:2" x14ac:dyDescent="0.25">
      <c r="A46" s="16">
        <v>40</v>
      </c>
      <c r="B46" s="10" t="s">
        <v>54</v>
      </c>
    </row>
    <row r="47" spans="1:2" x14ac:dyDescent="0.25">
      <c r="A47" s="16">
        <v>41</v>
      </c>
      <c r="B47" s="10" t="s">
        <v>55</v>
      </c>
    </row>
    <row r="48" spans="1:2" x14ac:dyDescent="0.25">
      <c r="A48" s="16">
        <v>42</v>
      </c>
      <c r="B48" s="10" t="s">
        <v>56</v>
      </c>
    </row>
    <row r="49" spans="1:2" x14ac:dyDescent="0.25">
      <c r="A49" s="16">
        <v>43</v>
      </c>
      <c r="B49" s="10" t="s">
        <v>18</v>
      </c>
    </row>
    <row r="50" spans="1:2" x14ac:dyDescent="0.25">
      <c r="A50" s="16">
        <v>44</v>
      </c>
      <c r="B50" s="10" t="s">
        <v>57</v>
      </c>
    </row>
    <row r="51" spans="1:2" x14ac:dyDescent="0.25">
      <c r="A51" s="16">
        <v>45</v>
      </c>
      <c r="B51" s="10" t="s">
        <v>58</v>
      </c>
    </row>
    <row r="52" spans="1:2" x14ac:dyDescent="0.25">
      <c r="A52" s="16">
        <v>46</v>
      </c>
      <c r="B52" s="10" t="s">
        <v>19</v>
      </c>
    </row>
    <row r="53" spans="1:2" ht="30" x14ac:dyDescent="0.25">
      <c r="A53" s="16">
        <v>47</v>
      </c>
      <c r="B53" s="10" t="s">
        <v>59</v>
      </c>
    </row>
    <row r="54" spans="1:2" x14ac:dyDescent="0.25">
      <c r="A54" s="16">
        <v>48</v>
      </c>
      <c r="B54" s="10" t="s">
        <v>60</v>
      </c>
    </row>
    <row r="55" spans="1:2" x14ac:dyDescent="0.25">
      <c r="A55" s="16">
        <v>49</v>
      </c>
      <c r="B55" s="10" t="s">
        <v>61</v>
      </c>
    </row>
    <row r="56" spans="1:2" x14ac:dyDescent="0.25">
      <c r="A56" s="16">
        <v>50</v>
      </c>
      <c r="B56" s="11" t="s">
        <v>62</v>
      </c>
    </row>
    <row r="57" spans="1:2" x14ac:dyDescent="0.25">
      <c r="A57" s="16">
        <v>51</v>
      </c>
      <c r="B57" s="10" t="s">
        <v>63</v>
      </c>
    </row>
    <row r="58" spans="1:2" x14ac:dyDescent="0.25">
      <c r="A58" s="16">
        <v>52</v>
      </c>
      <c r="B58" s="10" t="s">
        <v>64</v>
      </c>
    </row>
    <row r="59" spans="1:2" x14ac:dyDescent="0.25">
      <c r="A59" s="16">
        <v>53</v>
      </c>
      <c r="B59" s="10" t="s">
        <v>65</v>
      </c>
    </row>
    <row r="60" spans="1:2" x14ac:dyDescent="0.25">
      <c r="A60" s="16">
        <v>54</v>
      </c>
      <c r="B60" s="10" t="s">
        <v>20</v>
      </c>
    </row>
    <row r="61" spans="1:2" x14ac:dyDescent="0.25">
      <c r="A61" s="16">
        <v>55</v>
      </c>
      <c r="B61" s="10" t="s">
        <v>21</v>
      </c>
    </row>
    <row r="62" spans="1:2" ht="45" x14ac:dyDescent="0.25">
      <c r="A62" s="16">
        <v>56</v>
      </c>
      <c r="B62" s="10" t="s">
        <v>66</v>
      </c>
    </row>
    <row r="63" spans="1:2" x14ac:dyDescent="0.25">
      <c r="A63" s="16">
        <v>57</v>
      </c>
      <c r="B63" s="10" t="s">
        <v>67</v>
      </c>
    </row>
    <row r="64" spans="1:2" x14ac:dyDescent="0.25">
      <c r="A64" s="16">
        <v>58</v>
      </c>
      <c r="B64" s="10" t="s">
        <v>68</v>
      </c>
    </row>
    <row r="65" spans="1:2" x14ac:dyDescent="0.25">
      <c r="A65" s="16">
        <v>59</v>
      </c>
      <c r="B65" s="10" t="s">
        <v>69</v>
      </c>
    </row>
    <row r="66" spans="1:2" x14ac:dyDescent="0.25">
      <c r="A66" s="16">
        <v>60</v>
      </c>
      <c r="B66" s="10" t="s">
        <v>80</v>
      </c>
    </row>
    <row r="67" spans="1:2" x14ac:dyDescent="0.25">
      <c r="A67" s="16"/>
      <c r="B67" s="12" t="s">
        <v>70</v>
      </c>
    </row>
  </sheetData>
  <mergeCells count="2">
    <mergeCell ref="A4:A6"/>
    <mergeCell ref="B4:B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workbookViewId="0">
      <pane xSplit="6" ySplit="6" topLeftCell="G61" activePane="bottomRight" state="frozen"/>
      <selection pane="topRight"/>
      <selection pane="bottomLeft"/>
      <selection pane="bottomRight" activeCell="J67" sqref="J6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5" style="5" customWidth="1"/>
    <col min="4" max="7" width="12.5703125" style="5" customWidth="1"/>
    <col min="8" max="15" width="12.5703125" customWidth="1"/>
  </cols>
  <sheetData>
    <row r="1" spans="1:15" x14ac:dyDescent="0.25">
      <c r="G1" s="6"/>
    </row>
    <row r="2" spans="1:15" x14ac:dyDescent="0.25">
      <c r="O2" s="1" t="s">
        <v>30</v>
      </c>
    </row>
    <row r="3" spans="1:15" ht="15.75" customHeight="1" x14ac:dyDescent="0.25">
      <c r="B3" s="3" t="s">
        <v>107</v>
      </c>
      <c r="C3" s="1"/>
      <c r="D3" s="1"/>
      <c r="E3" s="1"/>
      <c r="F3" s="1"/>
    </row>
    <row r="4" spans="1:15" ht="59.45" customHeight="1" x14ac:dyDescent="0.25">
      <c r="A4" s="149" t="s">
        <v>1</v>
      </c>
      <c r="B4" s="149" t="s">
        <v>2</v>
      </c>
      <c r="C4" s="116" t="s">
        <v>27</v>
      </c>
      <c r="D4" s="116" t="s">
        <v>3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</row>
    <row r="5" spans="1:15" s="2" customFormat="1" ht="50.25" customHeight="1" x14ac:dyDescent="0.2">
      <c r="A5" s="149"/>
      <c r="B5" s="149"/>
      <c r="C5" s="116"/>
      <c r="D5" s="114" t="s">
        <v>7</v>
      </c>
      <c r="E5" s="114"/>
      <c r="F5" s="114"/>
      <c r="G5" s="114" t="s">
        <v>8</v>
      </c>
      <c r="H5" s="114"/>
      <c r="I5" s="114"/>
      <c r="J5" s="114" t="s">
        <v>9</v>
      </c>
      <c r="K5" s="114"/>
      <c r="L5" s="114"/>
      <c r="M5" s="114" t="s">
        <v>10</v>
      </c>
      <c r="N5" s="114"/>
      <c r="O5" s="114"/>
    </row>
    <row r="6" spans="1:15" s="4" customFormat="1" ht="52.5" customHeight="1" x14ac:dyDescent="0.2">
      <c r="A6" s="149"/>
      <c r="B6" s="149"/>
      <c r="C6" s="116"/>
      <c r="D6" s="66" t="s">
        <v>257</v>
      </c>
      <c r="E6" s="66" t="s">
        <v>258</v>
      </c>
      <c r="F6" s="66" t="s">
        <v>259</v>
      </c>
      <c r="G6" s="66" t="s">
        <v>260</v>
      </c>
      <c r="H6" s="66" t="s">
        <v>261</v>
      </c>
      <c r="I6" s="66" t="s">
        <v>262</v>
      </c>
      <c r="J6" s="66" t="s">
        <v>263</v>
      </c>
      <c r="K6" s="66" t="s">
        <v>264</v>
      </c>
      <c r="L6" s="66" t="s">
        <v>265</v>
      </c>
      <c r="M6" s="66" t="s">
        <v>266</v>
      </c>
      <c r="N6" s="66" t="s">
        <v>267</v>
      </c>
      <c r="O6" s="66" t="s">
        <v>268</v>
      </c>
    </row>
    <row r="7" spans="1:15" x14ac:dyDescent="0.25">
      <c r="A7" s="7">
        <f>Список!A7</f>
        <v>1</v>
      </c>
      <c r="B7" s="7" t="str">
        <f>Список!B7</f>
        <v>ГБУ "Межрайонная больница №1"</v>
      </c>
      <c r="C7" s="69">
        <v>0</v>
      </c>
      <c r="D7" s="57">
        <v>0</v>
      </c>
      <c r="E7" s="57">
        <v>0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57">
        <v>0</v>
      </c>
      <c r="N7" s="57">
        <v>0</v>
      </c>
      <c r="O7" s="57">
        <v>0</v>
      </c>
    </row>
    <row r="8" spans="1:15" x14ac:dyDescent="0.25">
      <c r="A8" s="7">
        <f>Список!A8</f>
        <v>2</v>
      </c>
      <c r="B8" s="7" t="str">
        <f>Список!B8</f>
        <v>ГБУ "Межрайонная больница №2"</v>
      </c>
      <c r="C8" s="69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</row>
    <row r="9" spans="1:15" x14ac:dyDescent="0.25">
      <c r="A9" s="7">
        <f>Список!A9</f>
        <v>3</v>
      </c>
      <c r="B9" s="7" t="str">
        <f>Список!B9</f>
        <v>ГБУ "Межрайонная больница №3"</v>
      </c>
      <c r="C9" s="69">
        <v>880</v>
      </c>
      <c r="D9" s="57">
        <v>73</v>
      </c>
      <c r="E9" s="57">
        <v>73</v>
      </c>
      <c r="F9" s="57">
        <v>74</v>
      </c>
      <c r="G9" s="57">
        <v>73</v>
      </c>
      <c r="H9" s="57">
        <v>73</v>
      </c>
      <c r="I9" s="57">
        <v>74</v>
      </c>
      <c r="J9" s="57">
        <v>73</v>
      </c>
      <c r="K9" s="57">
        <v>73</v>
      </c>
      <c r="L9" s="57">
        <v>74</v>
      </c>
      <c r="M9" s="57">
        <v>73</v>
      </c>
      <c r="N9" s="57">
        <v>73</v>
      </c>
      <c r="O9" s="57">
        <v>74</v>
      </c>
    </row>
    <row r="10" spans="1:15" x14ac:dyDescent="0.25">
      <c r="A10" s="7">
        <f>Список!A10</f>
        <v>4</v>
      </c>
      <c r="B10" s="7" t="str">
        <f>Список!B10</f>
        <v>ГБУ "Межрайонная больница №4"</v>
      </c>
      <c r="C10" s="69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</row>
    <row r="11" spans="1:15" x14ac:dyDescent="0.25">
      <c r="A11" s="7">
        <f>Список!A11</f>
        <v>5</v>
      </c>
      <c r="B11" s="7" t="str">
        <f>Список!B11</f>
        <v>ГБУ "Межрайонная больница №5"</v>
      </c>
      <c r="C11" s="69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</row>
    <row r="12" spans="1:15" x14ac:dyDescent="0.25">
      <c r="A12" s="7">
        <f>Список!A12</f>
        <v>6</v>
      </c>
      <c r="B12" s="7" t="str">
        <f>Список!B12</f>
        <v>ГБУ "Межрайонная больница №6"</v>
      </c>
      <c r="C12" s="69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</row>
    <row r="13" spans="1:15" x14ac:dyDescent="0.25">
      <c r="A13" s="7">
        <f>Список!A13</f>
        <v>7</v>
      </c>
      <c r="B13" s="7" t="str">
        <f>Список!B13</f>
        <v>ГБУ "Межрайонная больница №7"</v>
      </c>
      <c r="C13" s="69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</row>
    <row r="14" spans="1:15" x14ac:dyDescent="0.25">
      <c r="A14" s="7">
        <f>Список!A14</f>
        <v>8</v>
      </c>
      <c r="B14" s="7" t="str">
        <f>Список!B14</f>
        <v>ГБУ "Межрайонная больница №8"</v>
      </c>
      <c r="C14" s="69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</row>
    <row r="15" spans="1:15" x14ac:dyDescent="0.25">
      <c r="A15" s="7">
        <f>Список!A15</f>
        <v>9</v>
      </c>
      <c r="B15" s="7" t="str">
        <f>Список!B15</f>
        <v>ГБУ "Далматовская ЦРБ"</v>
      </c>
      <c r="C15" s="69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</row>
    <row r="16" spans="1:15" x14ac:dyDescent="0.25">
      <c r="A16" s="7">
        <f>Список!A16</f>
        <v>10</v>
      </c>
      <c r="B16" s="7" t="str">
        <f>Список!B16</f>
        <v>ГБУ "Катайская ЦРБ"</v>
      </c>
      <c r="C16" s="69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</row>
    <row r="17" spans="1:15" x14ac:dyDescent="0.25">
      <c r="A17" s="7">
        <f>Список!A17</f>
        <v>11</v>
      </c>
      <c r="B17" s="7" t="str">
        <f>Список!B17</f>
        <v>ГБУ "Шадринская ЦРБ"</v>
      </c>
      <c r="C17" s="69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57">
        <v>0</v>
      </c>
    </row>
    <row r="18" spans="1:15" x14ac:dyDescent="0.25">
      <c r="A18" s="7">
        <f>Список!A18</f>
        <v>12</v>
      </c>
      <c r="B18" s="7" t="str">
        <f>Список!B18</f>
        <v>ГБУ "КОКБ"</v>
      </c>
      <c r="C18" s="69">
        <v>820</v>
      </c>
      <c r="D18" s="57">
        <v>68</v>
      </c>
      <c r="E18" s="57">
        <v>68</v>
      </c>
      <c r="F18" s="57">
        <v>69</v>
      </c>
      <c r="G18" s="57">
        <v>68</v>
      </c>
      <c r="H18" s="57">
        <v>68</v>
      </c>
      <c r="I18" s="57">
        <v>69</v>
      </c>
      <c r="J18" s="57">
        <v>68</v>
      </c>
      <c r="K18" s="57">
        <v>68</v>
      </c>
      <c r="L18" s="57">
        <v>69</v>
      </c>
      <c r="M18" s="57">
        <v>68</v>
      </c>
      <c r="N18" s="57">
        <v>68</v>
      </c>
      <c r="O18" s="57">
        <v>69</v>
      </c>
    </row>
    <row r="19" spans="1:15" x14ac:dyDescent="0.25">
      <c r="A19" s="7">
        <f>Список!A19</f>
        <v>13</v>
      </c>
      <c r="B19" s="7" t="str">
        <f>Список!B19</f>
        <v>ГБУ "КОБ №2"</v>
      </c>
      <c r="C19" s="69">
        <v>200</v>
      </c>
      <c r="D19" s="57">
        <v>17</v>
      </c>
      <c r="E19" s="57">
        <v>17</v>
      </c>
      <c r="F19" s="57">
        <v>16</v>
      </c>
      <c r="G19" s="57">
        <v>17</v>
      </c>
      <c r="H19" s="57">
        <v>17</v>
      </c>
      <c r="I19" s="57">
        <v>16</v>
      </c>
      <c r="J19" s="57">
        <v>17</v>
      </c>
      <c r="K19" s="57">
        <v>17</v>
      </c>
      <c r="L19" s="57">
        <v>16</v>
      </c>
      <c r="M19" s="57">
        <v>17</v>
      </c>
      <c r="N19" s="57">
        <v>17</v>
      </c>
      <c r="O19" s="57">
        <v>16</v>
      </c>
    </row>
    <row r="20" spans="1:15" x14ac:dyDescent="0.25">
      <c r="A20" s="7">
        <f>Список!A20</f>
        <v>14</v>
      </c>
      <c r="B20" s="7" t="str">
        <f>Список!B20</f>
        <v>ГБУ "КОДКБ ИМ. КРАСНОГО КРЕСТА"</v>
      </c>
      <c r="C20" s="69">
        <v>230</v>
      </c>
      <c r="D20" s="57">
        <v>16</v>
      </c>
      <c r="E20" s="57">
        <v>17</v>
      </c>
      <c r="F20" s="57">
        <v>17</v>
      </c>
      <c r="G20" s="57">
        <v>18</v>
      </c>
      <c r="H20" s="57">
        <v>17</v>
      </c>
      <c r="I20" s="57">
        <v>23</v>
      </c>
      <c r="J20" s="57">
        <v>19</v>
      </c>
      <c r="K20" s="57">
        <v>21</v>
      </c>
      <c r="L20" s="57">
        <v>20</v>
      </c>
      <c r="M20" s="57">
        <v>20</v>
      </c>
      <c r="N20" s="57">
        <v>19</v>
      </c>
      <c r="O20" s="57">
        <v>23</v>
      </c>
    </row>
    <row r="21" spans="1:15" x14ac:dyDescent="0.25">
      <c r="A21" s="7">
        <f>Список!A21</f>
        <v>15</v>
      </c>
      <c r="B21" s="7" t="str">
        <f>Список!B21</f>
        <v>ГБУ "КУРГАНСКИЙ ОБЛАСТНОЙ КАРДИОЛОГИЧЕСКИЙ ДИСПАНСЕР"</v>
      </c>
      <c r="C21" s="69">
        <v>400</v>
      </c>
      <c r="D21" s="57">
        <v>33</v>
      </c>
      <c r="E21" s="57">
        <v>33</v>
      </c>
      <c r="F21" s="57">
        <v>34</v>
      </c>
      <c r="G21" s="57">
        <v>33</v>
      </c>
      <c r="H21" s="57">
        <v>33</v>
      </c>
      <c r="I21" s="57">
        <v>34</v>
      </c>
      <c r="J21" s="57">
        <v>33</v>
      </c>
      <c r="K21" s="57">
        <v>33</v>
      </c>
      <c r="L21" s="57">
        <v>34</v>
      </c>
      <c r="M21" s="57">
        <v>33</v>
      </c>
      <c r="N21" s="57">
        <v>33</v>
      </c>
      <c r="O21" s="57">
        <v>34</v>
      </c>
    </row>
    <row r="22" spans="1:15" x14ac:dyDescent="0.25">
      <c r="A22" s="7">
        <f>Список!A22</f>
        <v>16</v>
      </c>
      <c r="B22" s="7" t="str">
        <f>Список!B22</f>
        <v>ГБУ "КООД"</v>
      </c>
      <c r="C22" s="69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7">
        <v>0</v>
      </c>
      <c r="N22" s="57">
        <v>0</v>
      </c>
      <c r="O22" s="57">
        <v>0</v>
      </c>
    </row>
    <row r="23" spans="1:15" x14ac:dyDescent="0.25">
      <c r="A23" s="7">
        <f>Список!A23</f>
        <v>17</v>
      </c>
      <c r="B23" s="7" t="str">
        <f>Список!B23</f>
        <v>ГБУ "КОГВВ"</v>
      </c>
      <c r="C23" s="69">
        <v>900</v>
      </c>
      <c r="D23" s="57">
        <v>73</v>
      </c>
      <c r="E23" s="57">
        <v>75</v>
      </c>
      <c r="F23" s="57">
        <v>75</v>
      </c>
      <c r="G23" s="57">
        <v>75</v>
      </c>
      <c r="H23" s="57">
        <v>75</v>
      </c>
      <c r="I23" s="57">
        <v>75</v>
      </c>
      <c r="J23" s="57">
        <v>75</v>
      </c>
      <c r="K23" s="57">
        <v>75</v>
      </c>
      <c r="L23" s="57">
        <v>75</v>
      </c>
      <c r="M23" s="57">
        <v>75</v>
      </c>
      <c r="N23" s="57">
        <v>75</v>
      </c>
      <c r="O23" s="57">
        <v>77</v>
      </c>
    </row>
    <row r="24" spans="1:15" x14ac:dyDescent="0.25">
      <c r="A24" s="7">
        <f>Список!A24</f>
        <v>18</v>
      </c>
      <c r="B24" s="7" t="str">
        <f>Список!B24</f>
        <v>ГБУ "КУРГАНСКАЯ ОБЛАСТНАЯ СПЕЦИАЛИЗИРОВАННАЯ ИНФЕКЦИОННАЯ БОЛЬНИЦА"</v>
      </c>
      <c r="C24" s="69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7">
        <v>0</v>
      </c>
      <c r="N24" s="57">
        <v>0</v>
      </c>
      <c r="O24" s="57">
        <v>0</v>
      </c>
    </row>
    <row r="25" spans="1:15" x14ac:dyDescent="0.25">
      <c r="A25" s="7">
        <f>Список!A25</f>
        <v>19</v>
      </c>
      <c r="B25" s="7" t="str">
        <f>Список!B25</f>
        <v>ГБУ "КОКВД"</v>
      </c>
      <c r="C25" s="69">
        <v>0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57">
        <v>0</v>
      </c>
      <c r="M25" s="57">
        <v>0</v>
      </c>
      <c r="N25" s="57">
        <v>0</v>
      </c>
      <c r="O25" s="57">
        <v>0</v>
      </c>
    </row>
    <row r="26" spans="1:15" x14ac:dyDescent="0.25">
      <c r="A26" s="7">
        <f>Список!A26</f>
        <v>20</v>
      </c>
      <c r="B26" s="7" t="str">
        <f>Список!B26</f>
        <v>ГБУ "КУРГАНСКИЙ ОБЛАСТНОЙ ЦЕНТР МЕДИЦИНСКОЙ ПРОФИЛАКТИКИ, ЛЕЧЕБНОЙ ФИЗКУЛЬТУРЫ И СПОРТИВНОЙ МЕДИЦИНЫ"</v>
      </c>
      <c r="C26" s="69">
        <v>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7">
        <v>0</v>
      </c>
      <c r="N26" s="57">
        <v>0</v>
      </c>
      <c r="O26" s="57">
        <v>0</v>
      </c>
    </row>
    <row r="27" spans="1:15" x14ac:dyDescent="0.25">
      <c r="A27" s="7">
        <f>Список!A27</f>
        <v>21</v>
      </c>
      <c r="B27" s="7" t="str">
        <f>Список!B27</f>
        <v>ГБУ "ПЕРИНАТАЛЬНЫЙ ЦЕНТР"</v>
      </c>
      <c r="C27" s="69">
        <v>0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7">
        <v>0</v>
      </c>
      <c r="N27" s="57">
        <v>0</v>
      </c>
      <c r="O27" s="57">
        <v>0</v>
      </c>
    </row>
    <row r="28" spans="1:15" x14ac:dyDescent="0.25">
      <c r="A28" s="7">
        <f>Список!A28</f>
        <v>22</v>
      </c>
      <c r="B28" s="7" t="str">
        <f>Список!B28</f>
        <v>ФГБУ "НМИЦ ТО ИМЕНИ АКАДЕМИКА Г.А. ИЛИЗАРОВА" МИНЗДРАВА РОССИИ</v>
      </c>
      <c r="C28" s="69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</row>
    <row r="29" spans="1:15" x14ac:dyDescent="0.25">
      <c r="A29" s="7">
        <f>Список!A29</f>
        <v>23</v>
      </c>
      <c r="B29" s="7" t="str">
        <f>Список!B29</f>
        <v>ГБУ "КУРГАНСКАЯ БСМП"</v>
      </c>
      <c r="C29" s="69">
        <v>0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57">
        <v>0</v>
      </c>
      <c r="O29" s="57">
        <v>0</v>
      </c>
    </row>
    <row r="30" spans="1:15" x14ac:dyDescent="0.25">
      <c r="A30" s="7">
        <f>Список!A30</f>
        <v>24</v>
      </c>
      <c r="B30" s="7" t="str">
        <f>Список!B30</f>
        <v>ГБУ "КУРГАНСКАЯ ДЕТСКАЯ ПОЛИКЛИНИКА"</v>
      </c>
      <c r="C30" s="69">
        <v>0</v>
      </c>
      <c r="D30" s="57">
        <v>0</v>
      </c>
      <c r="E30" s="57">
        <v>0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7">
        <v>0</v>
      </c>
      <c r="N30" s="57">
        <v>0</v>
      </c>
      <c r="O30" s="57">
        <v>0</v>
      </c>
    </row>
    <row r="31" spans="1:15" x14ac:dyDescent="0.25">
      <c r="A31" s="7">
        <f>Список!A31</f>
        <v>25</v>
      </c>
      <c r="B31" s="7" t="str">
        <f>Список!B31</f>
        <v>ГБУ "КУРГАНСКАЯ ПОЛИКЛИНИКА №1"</v>
      </c>
      <c r="C31" s="69">
        <v>0</v>
      </c>
      <c r="D31" s="57">
        <v>0</v>
      </c>
      <c r="E31" s="57">
        <v>0</v>
      </c>
      <c r="F31" s="57">
        <v>0</v>
      </c>
      <c r="G31" s="57">
        <v>0</v>
      </c>
      <c r="H31" s="57">
        <v>0</v>
      </c>
      <c r="I31" s="57">
        <v>0</v>
      </c>
      <c r="J31" s="57">
        <v>0</v>
      </c>
      <c r="K31" s="57">
        <v>0</v>
      </c>
      <c r="L31" s="57">
        <v>0</v>
      </c>
      <c r="M31" s="57">
        <v>0</v>
      </c>
      <c r="N31" s="57">
        <v>0</v>
      </c>
      <c r="O31" s="57">
        <v>0</v>
      </c>
    </row>
    <row r="32" spans="1:15" x14ac:dyDescent="0.25">
      <c r="A32" s="7">
        <f>Список!A32</f>
        <v>26</v>
      </c>
      <c r="B32" s="7" t="str">
        <f>Список!B32</f>
        <v>ГБУ "КУРГАНСКАЯ ПОЛИКЛИНИКА №2"</v>
      </c>
      <c r="C32" s="69">
        <v>0</v>
      </c>
      <c r="D32" s="57"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7">
        <v>0</v>
      </c>
      <c r="N32" s="57">
        <v>0</v>
      </c>
      <c r="O32" s="57">
        <v>0</v>
      </c>
    </row>
    <row r="33" spans="1:15" x14ac:dyDescent="0.25">
      <c r="A33" s="7">
        <f>Список!A33</f>
        <v>27</v>
      </c>
      <c r="B33" s="7" t="str">
        <f>Список!B33</f>
        <v>ГБУ "КУРГАНСКАЯ ДЕТСКАЯ СТОМАТОЛОГИЧЕСКАЯ ПОЛИКЛИНИКА"</v>
      </c>
      <c r="C33" s="69">
        <v>0</v>
      </c>
      <c r="D33" s="57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7">
        <v>0</v>
      </c>
      <c r="O33" s="57">
        <v>0</v>
      </c>
    </row>
    <row r="34" spans="1:15" x14ac:dyDescent="0.25">
      <c r="A34" s="7">
        <f>Список!A34</f>
        <v>28</v>
      </c>
      <c r="B34" s="7" t="str">
        <f>Список!B34</f>
        <v>МАУЗ "КУРГАНСКАЯ ГОРОДСКАЯ СТОМАТОЛОГИЧЕСКАЯ ПОЛИКЛИНИКА"</v>
      </c>
      <c r="C34" s="69">
        <v>0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0</v>
      </c>
    </row>
    <row r="35" spans="1:15" x14ac:dyDescent="0.25">
      <c r="A35" s="7">
        <f>Список!A35</f>
        <v>29</v>
      </c>
      <c r="B35" s="7" t="str">
        <f>Список!B35</f>
        <v>ГБУ "Шадринская городская больница"</v>
      </c>
      <c r="C35" s="69">
        <v>0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7">
        <v>0</v>
      </c>
      <c r="O35" s="57">
        <v>0</v>
      </c>
    </row>
    <row r="36" spans="1:15" x14ac:dyDescent="0.25">
      <c r="A36" s="7">
        <f>Список!A36</f>
        <v>30</v>
      </c>
      <c r="B36" s="7" t="str">
        <f>Список!B36</f>
        <v>ЧУЗ "РЖД-МЕДИЦИНА" Г.КУРГАН"</v>
      </c>
      <c r="C36" s="69">
        <v>350</v>
      </c>
      <c r="D36" s="57">
        <v>27</v>
      </c>
      <c r="E36" s="57">
        <v>27</v>
      </c>
      <c r="F36" s="57">
        <v>27</v>
      </c>
      <c r="G36" s="57">
        <v>30</v>
      </c>
      <c r="H36" s="57">
        <v>28</v>
      </c>
      <c r="I36" s="57">
        <v>31</v>
      </c>
      <c r="J36" s="57">
        <v>29</v>
      </c>
      <c r="K36" s="57">
        <v>31</v>
      </c>
      <c r="L36" s="57">
        <v>29</v>
      </c>
      <c r="M36" s="57">
        <v>30</v>
      </c>
      <c r="N36" s="57">
        <v>29</v>
      </c>
      <c r="O36" s="57">
        <v>32</v>
      </c>
    </row>
    <row r="37" spans="1:15" x14ac:dyDescent="0.25">
      <c r="A37" s="7">
        <f>Список!A37</f>
        <v>31</v>
      </c>
      <c r="B37" s="7" t="str">
        <f>Список!B37</f>
        <v>ФКУЗ "МСЧ МВД РОССИИ ПО КУРГАНСКОЙ ОБЛАСТИ"</v>
      </c>
      <c r="C37" s="69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</row>
    <row r="38" spans="1:15" x14ac:dyDescent="0.25">
      <c r="A38" s="7">
        <f>Список!A38</f>
        <v>32</v>
      </c>
      <c r="B38" s="7" t="str">
        <f>Список!B38</f>
        <v>ПАО "КУРГАНМАШЗАВОД"</v>
      </c>
      <c r="C38" s="69">
        <v>0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</row>
    <row r="39" spans="1:15" x14ac:dyDescent="0.25">
      <c r="A39" s="7">
        <f>Список!A39</f>
        <v>33</v>
      </c>
      <c r="B39" s="7" t="str">
        <f>Список!B39</f>
        <v>АО "ЦСМ"</v>
      </c>
      <c r="C39" s="69">
        <v>0</v>
      </c>
      <c r="D39" s="57"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v>0</v>
      </c>
      <c r="L39" s="57">
        <v>0</v>
      </c>
      <c r="M39" s="57">
        <v>0</v>
      </c>
      <c r="N39" s="57">
        <v>0</v>
      </c>
      <c r="O39" s="57">
        <v>0</v>
      </c>
    </row>
    <row r="40" spans="1:15" x14ac:dyDescent="0.25">
      <c r="A40" s="7">
        <f>Список!A40</f>
        <v>34</v>
      </c>
      <c r="B40" s="7" t="str">
        <f>Список!B40</f>
        <v>ООО МЦ" ЗДОРОВЬЕ"</v>
      </c>
      <c r="C40" s="69">
        <v>0</v>
      </c>
      <c r="D40" s="57">
        <v>0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v>0</v>
      </c>
      <c r="K40" s="57">
        <v>0</v>
      </c>
      <c r="L40" s="57">
        <v>0</v>
      </c>
      <c r="M40" s="57">
        <v>0</v>
      </c>
      <c r="N40" s="57">
        <v>0</v>
      </c>
      <c r="O40" s="57">
        <v>0</v>
      </c>
    </row>
    <row r="41" spans="1:15" x14ac:dyDescent="0.25">
      <c r="A41" s="7">
        <f>Список!A41</f>
        <v>35</v>
      </c>
      <c r="B41" s="7" t="str">
        <f>Список!B41</f>
        <v>ООО "ДИАКАВ"</v>
      </c>
      <c r="C41" s="69">
        <v>0</v>
      </c>
      <c r="D41" s="57">
        <v>0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v>0</v>
      </c>
      <c r="K41" s="57">
        <v>0</v>
      </c>
      <c r="L41" s="57">
        <v>0</v>
      </c>
      <c r="M41" s="57">
        <v>0</v>
      </c>
      <c r="N41" s="57">
        <v>0</v>
      </c>
      <c r="O41" s="57">
        <v>0</v>
      </c>
    </row>
    <row r="42" spans="1:15" x14ac:dyDescent="0.25">
      <c r="A42" s="7">
        <f>Список!A42</f>
        <v>36</v>
      </c>
      <c r="B42" s="7" t="str">
        <f>Список!B42</f>
        <v>ООО "ЦАД 45"</v>
      </c>
      <c r="C42" s="69">
        <v>0</v>
      </c>
      <c r="D42" s="57"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7">
        <v>0</v>
      </c>
      <c r="O42" s="57">
        <v>0</v>
      </c>
    </row>
    <row r="43" spans="1:15" x14ac:dyDescent="0.25">
      <c r="A43" s="7">
        <f>Список!A43</f>
        <v>37</v>
      </c>
      <c r="B43" s="7" t="str">
        <f>Список!B43</f>
        <v>ООО "ДОКТОР"</v>
      </c>
      <c r="C43" s="69">
        <v>0</v>
      </c>
      <c r="D43" s="57">
        <v>0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v>0</v>
      </c>
      <c r="L43" s="57">
        <v>0</v>
      </c>
      <c r="M43" s="57">
        <v>0</v>
      </c>
      <c r="N43" s="57">
        <v>0</v>
      </c>
      <c r="O43" s="57">
        <v>0</v>
      </c>
    </row>
    <row r="44" spans="1:15" x14ac:dyDescent="0.25">
      <c r="A44" s="7">
        <f>Список!A44</f>
        <v>38</v>
      </c>
      <c r="B44" s="7" t="str">
        <f>Список!B44</f>
        <v>ООО "АЛЬФАМЕД"  45202306300</v>
      </c>
      <c r="C44" s="69">
        <v>0</v>
      </c>
      <c r="D44" s="57"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7">
        <v>0</v>
      </c>
      <c r="O44" s="57">
        <v>0</v>
      </c>
    </row>
    <row r="45" spans="1:15" x14ac:dyDescent="0.25">
      <c r="A45" s="7">
        <f>Список!A45</f>
        <v>39</v>
      </c>
      <c r="B45" s="7" t="str">
        <f>Список!B45</f>
        <v>ГБУ "САНАТОРИЙ "ОЗЕРО ГОРЬКОЕ"</v>
      </c>
      <c r="C45" s="69">
        <v>310</v>
      </c>
      <c r="D45" s="57">
        <v>25</v>
      </c>
      <c r="E45" s="57">
        <v>25</v>
      </c>
      <c r="F45" s="57">
        <v>26</v>
      </c>
      <c r="G45" s="57">
        <v>26</v>
      </c>
      <c r="H45" s="57">
        <v>26</v>
      </c>
      <c r="I45" s="57">
        <v>26</v>
      </c>
      <c r="J45" s="57">
        <v>26</v>
      </c>
      <c r="K45" s="57">
        <v>26</v>
      </c>
      <c r="L45" s="57">
        <v>26</v>
      </c>
      <c r="M45" s="57">
        <v>26</v>
      </c>
      <c r="N45" s="57">
        <v>26</v>
      </c>
      <c r="O45" s="57">
        <v>26</v>
      </c>
    </row>
    <row r="46" spans="1:15" x14ac:dyDescent="0.25">
      <c r="A46" s="7">
        <f>Список!A46</f>
        <v>40</v>
      </c>
      <c r="B46" s="7" t="str">
        <f>Список!B46</f>
        <v>ООО НУЗ ОК "ОРБИТА"</v>
      </c>
      <c r="C46" s="69">
        <v>0</v>
      </c>
      <c r="D46" s="57">
        <v>0</v>
      </c>
      <c r="E46" s="57">
        <v>0</v>
      </c>
      <c r="F46" s="57">
        <v>0</v>
      </c>
      <c r="G46" s="57">
        <v>0</v>
      </c>
      <c r="H46" s="57">
        <v>0</v>
      </c>
      <c r="I46" s="57">
        <v>0</v>
      </c>
      <c r="J46" s="57">
        <v>0</v>
      </c>
      <c r="K46" s="57">
        <v>0</v>
      </c>
      <c r="L46" s="57">
        <v>0</v>
      </c>
      <c r="M46" s="57">
        <v>0</v>
      </c>
      <c r="N46" s="57">
        <v>0</v>
      </c>
      <c r="O46" s="57">
        <v>0</v>
      </c>
    </row>
    <row r="47" spans="1:15" x14ac:dyDescent="0.25">
      <c r="A47" s="7">
        <f>Список!A47</f>
        <v>41</v>
      </c>
      <c r="B47" s="7" t="str">
        <f>Список!B47</f>
        <v>ООО "МАСТЕРСЛУХ"</v>
      </c>
      <c r="C47" s="69">
        <v>0</v>
      </c>
      <c r="D47" s="57">
        <v>0</v>
      </c>
      <c r="E47" s="57">
        <v>0</v>
      </c>
      <c r="F47" s="57">
        <v>0</v>
      </c>
      <c r="G47" s="57">
        <v>0</v>
      </c>
      <c r="H47" s="57">
        <v>0</v>
      </c>
      <c r="I47" s="57">
        <v>0</v>
      </c>
      <c r="J47" s="57">
        <v>0</v>
      </c>
      <c r="K47" s="57">
        <v>0</v>
      </c>
      <c r="L47" s="57">
        <v>0</v>
      </c>
      <c r="M47" s="57">
        <v>0</v>
      </c>
      <c r="N47" s="57">
        <v>0</v>
      </c>
      <c r="O47" s="57">
        <v>0</v>
      </c>
    </row>
    <row r="48" spans="1:15" x14ac:dyDescent="0.25">
      <c r="A48" s="7">
        <f>Список!A48</f>
        <v>42</v>
      </c>
      <c r="B48" s="7" t="str">
        <f>Список!B48</f>
        <v>ООО "ЛДК "ЦЕНТР ДНК"</v>
      </c>
      <c r="C48" s="69">
        <v>0</v>
      </c>
      <c r="D48" s="57">
        <v>0</v>
      </c>
      <c r="E48" s="57">
        <v>0</v>
      </c>
      <c r="F48" s="57">
        <v>0</v>
      </c>
      <c r="G48" s="57">
        <v>0</v>
      </c>
      <c r="H48" s="57">
        <v>0</v>
      </c>
      <c r="I48" s="57">
        <v>0</v>
      </c>
      <c r="J48" s="57">
        <v>0</v>
      </c>
      <c r="K48" s="57">
        <v>0</v>
      </c>
      <c r="L48" s="57">
        <v>0</v>
      </c>
      <c r="M48" s="57">
        <v>0</v>
      </c>
      <c r="N48" s="57">
        <v>0</v>
      </c>
      <c r="O48" s="57">
        <v>0</v>
      </c>
    </row>
    <row r="49" spans="1:15" x14ac:dyDescent="0.25">
      <c r="A49" s="7">
        <f>Список!A49</f>
        <v>43</v>
      </c>
      <c r="B49" s="7" t="str">
        <f>Список!B49</f>
        <v>ООО "ОФТАЛЬМО-РЕГИОН"</v>
      </c>
      <c r="C49" s="69">
        <v>0</v>
      </c>
      <c r="D49" s="57">
        <v>0</v>
      </c>
      <c r="E49" s="57">
        <v>0</v>
      </c>
      <c r="F49" s="57">
        <v>0</v>
      </c>
      <c r="G49" s="57">
        <v>0</v>
      </c>
      <c r="H49" s="57">
        <v>0</v>
      </c>
      <c r="I49" s="57">
        <v>0</v>
      </c>
      <c r="J49" s="57">
        <v>0</v>
      </c>
      <c r="K49" s="57">
        <v>0</v>
      </c>
      <c r="L49" s="57">
        <v>0</v>
      </c>
      <c r="M49" s="57">
        <v>0</v>
      </c>
      <c r="N49" s="57">
        <v>0</v>
      </c>
      <c r="O49" s="57">
        <v>0</v>
      </c>
    </row>
    <row r="50" spans="1:15" x14ac:dyDescent="0.25">
      <c r="A50" s="7">
        <f>Список!A50</f>
        <v>44</v>
      </c>
      <c r="B50" s="7" t="str">
        <f>Список!B50</f>
        <v>ООО "МЕДЛАЙН"</v>
      </c>
      <c r="C50" s="69">
        <v>0</v>
      </c>
      <c r="D50" s="57">
        <v>0</v>
      </c>
      <c r="E50" s="57">
        <v>0</v>
      </c>
      <c r="F50" s="57">
        <v>0</v>
      </c>
      <c r="G50" s="57">
        <v>0</v>
      </c>
      <c r="H50" s="57">
        <v>0</v>
      </c>
      <c r="I50" s="57">
        <v>0</v>
      </c>
      <c r="J50" s="57">
        <v>0</v>
      </c>
      <c r="K50" s="57">
        <v>0</v>
      </c>
      <c r="L50" s="57">
        <v>0</v>
      </c>
      <c r="M50" s="57">
        <v>0</v>
      </c>
      <c r="N50" s="57">
        <v>0</v>
      </c>
      <c r="O50" s="57">
        <v>0</v>
      </c>
    </row>
    <row r="51" spans="1:15" x14ac:dyDescent="0.25">
      <c r="A51" s="7">
        <f>Список!A51</f>
        <v>45</v>
      </c>
      <c r="B51" s="7" t="str">
        <f>Список!B51</f>
        <v>ООО "ХАРИЗМА"</v>
      </c>
      <c r="C51" s="69">
        <v>0</v>
      </c>
      <c r="D51" s="57">
        <v>0</v>
      </c>
      <c r="E51" s="57">
        <v>0</v>
      </c>
      <c r="F51" s="57">
        <v>0</v>
      </c>
      <c r="G51" s="57">
        <v>0</v>
      </c>
      <c r="H51" s="57">
        <v>0</v>
      </c>
      <c r="I51" s="57">
        <v>0</v>
      </c>
      <c r="J51" s="57">
        <v>0</v>
      </c>
      <c r="K51" s="57">
        <v>0</v>
      </c>
      <c r="L51" s="57">
        <v>0</v>
      </c>
      <c r="M51" s="57">
        <v>0</v>
      </c>
      <c r="N51" s="57">
        <v>0</v>
      </c>
      <c r="O51" s="57">
        <v>0</v>
      </c>
    </row>
    <row r="52" spans="1:15" x14ac:dyDescent="0.25">
      <c r="A52" s="7">
        <f>Список!A52</f>
        <v>46</v>
      </c>
      <c r="B52" s="7" t="str">
        <f>Список!B52</f>
        <v>ООО "ЦМГЭ"</v>
      </c>
      <c r="C52" s="69">
        <v>0</v>
      </c>
      <c r="D52" s="57">
        <v>0</v>
      </c>
      <c r="E52" s="57">
        <v>0</v>
      </c>
      <c r="F52" s="57">
        <v>0</v>
      </c>
      <c r="G52" s="57">
        <v>0</v>
      </c>
      <c r="H52" s="57">
        <v>0</v>
      </c>
      <c r="I52" s="57">
        <v>0</v>
      </c>
      <c r="J52" s="57">
        <v>0</v>
      </c>
      <c r="K52" s="57">
        <v>0</v>
      </c>
      <c r="L52" s="57">
        <v>0</v>
      </c>
      <c r="M52" s="57">
        <v>0</v>
      </c>
      <c r="N52" s="57">
        <v>0</v>
      </c>
      <c r="O52" s="57">
        <v>0</v>
      </c>
    </row>
    <row r="53" spans="1:15" x14ac:dyDescent="0.25">
      <c r="A53" s="7">
        <f>Список!A53</f>
        <v>47</v>
      </c>
      <c r="B53" s="7" t="str">
        <f>Список!B53</f>
        <v>ООО "ЦЕНТР МИКРОХИРУРГИИ ГЛАЗА "ВИЗУС-1"</v>
      </c>
      <c r="C53" s="69">
        <v>0</v>
      </c>
      <c r="D53" s="57">
        <v>0</v>
      </c>
      <c r="E53" s="57">
        <v>0</v>
      </c>
      <c r="F53" s="57">
        <v>0</v>
      </c>
      <c r="G53" s="57">
        <v>0</v>
      </c>
      <c r="H53" s="57">
        <v>0</v>
      </c>
      <c r="I53" s="57">
        <v>0</v>
      </c>
      <c r="J53" s="57">
        <v>0</v>
      </c>
      <c r="K53" s="57">
        <v>0</v>
      </c>
      <c r="L53" s="57">
        <v>0</v>
      </c>
      <c r="M53" s="57">
        <v>0</v>
      </c>
      <c r="N53" s="57">
        <v>0</v>
      </c>
      <c r="O53" s="57">
        <v>0</v>
      </c>
    </row>
    <row r="54" spans="1:15" x14ac:dyDescent="0.25">
      <c r="A54" s="7">
        <f>Список!A54</f>
        <v>48</v>
      </c>
      <c r="B54" s="7" t="str">
        <f>Список!B54</f>
        <v>ООО "МЛ-КЛИНИК"</v>
      </c>
      <c r="C54" s="69">
        <v>0</v>
      </c>
      <c r="D54" s="57">
        <v>0</v>
      </c>
      <c r="E54" s="57">
        <v>0</v>
      </c>
      <c r="F54" s="57">
        <v>0</v>
      </c>
      <c r="G54" s="57">
        <v>0</v>
      </c>
      <c r="H54" s="57">
        <v>0</v>
      </c>
      <c r="I54" s="57">
        <v>0</v>
      </c>
      <c r="J54" s="57">
        <v>0</v>
      </c>
      <c r="K54" s="57">
        <v>0</v>
      </c>
      <c r="L54" s="57">
        <v>0</v>
      </c>
      <c r="M54" s="57">
        <v>0</v>
      </c>
      <c r="N54" s="57">
        <v>0</v>
      </c>
      <c r="O54" s="57">
        <v>0</v>
      </c>
    </row>
    <row r="55" spans="1:15" x14ac:dyDescent="0.25">
      <c r="A55" s="7">
        <f>Список!A55</f>
        <v>49</v>
      </c>
      <c r="B55" s="7" t="str">
        <f>Список!B55</f>
        <v>ООО "МЕДЛАЙН-ПРОФ"</v>
      </c>
      <c r="C55" s="69">
        <v>0</v>
      </c>
      <c r="D55" s="57">
        <v>0</v>
      </c>
      <c r="E55" s="57">
        <v>0</v>
      </c>
      <c r="F55" s="57">
        <v>0</v>
      </c>
      <c r="G55" s="57">
        <v>0</v>
      </c>
      <c r="H55" s="57">
        <v>0</v>
      </c>
      <c r="I55" s="57">
        <v>0</v>
      </c>
      <c r="J55" s="57">
        <v>0</v>
      </c>
      <c r="K55" s="57">
        <v>0</v>
      </c>
      <c r="L55" s="57">
        <v>0</v>
      </c>
      <c r="M55" s="57">
        <v>0</v>
      </c>
      <c r="N55" s="57">
        <v>0</v>
      </c>
      <c r="O55" s="57">
        <v>0</v>
      </c>
    </row>
    <row r="56" spans="1:15" x14ac:dyDescent="0.25">
      <c r="A56" s="7">
        <f>Список!A56</f>
        <v>50</v>
      </c>
      <c r="B56" s="7" t="str">
        <f>Список!B56</f>
        <v>ООО "АЛЬФАМЕД" 45202308800</v>
      </c>
      <c r="C56" s="69">
        <v>0</v>
      </c>
      <c r="D56" s="57">
        <v>0</v>
      </c>
      <c r="E56" s="57">
        <v>0</v>
      </c>
      <c r="F56" s="57">
        <v>0</v>
      </c>
      <c r="G56" s="57">
        <v>0</v>
      </c>
      <c r="H56" s="57">
        <v>0</v>
      </c>
      <c r="I56" s="57">
        <v>0</v>
      </c>
      <c r="J56" s="57">
        <v>0</v>
      </c>
      <c r="K56" s="57">
        <v>0</v>
      </c>
      <c r="L56" s="57">
        <v>0</v>
      </c>
      <c r="M56" s="57">
        <v>0</v>
      </c>
      <c r="N56" s="57">
        <v>0</v>
      </c>
      <c r="O56" s="57">
        <v>0</v>
      </c>
    </row>
    <row r="57" spans="1:15" x14ac:dyDescent="0.25">
      <c r="A57" s="7">
        <f>Список!A57</f>
        <v>51</v>
      </c>
      <c r="B57" s="7" t="str">
        <f>Список!B57</f>
        <v>ООО "СИТИЛАБ-УРАЛ"</v>
      </c>
      <c r="C57" s="69">
        <v>0</v>
      </c>
      <c r="D57" s="57">
        <v>0</v>
      </c>
      <c r="E57" s="57">
        <v>0</v>
      </c>
      <c r="F57" s="57">
        <v>0</v>
      </c>
      <c r="G57" s="57">
        <v>0</v>
      </c>
      <c r="H57" s="57">
        <v>0</v>
      </c>
      <c r="I57" s="57">
        <v>0</v>
      </c>
      <c r="J57" s="57">
        <v>0</v>
      </c>
      <c r="K57" s="57">
        <v>0</v>
      </c>
      <c r="L57" s="57">
        <v>0</v>
      </c>
      <c r="M57" s="57">
        <v>0</v>
      </c>
      <c r="N57" s="57">
        <v>0</v>
      </c>
      <c r="O57" s="57">
        <v>0</v>
      </c>
    </row>
    <row r="58" spans="1:15" x14ac:dyDescent="0.25">
      <c r="A58" s="7">
        <f>Список!A58</f>
        <v>52</v>
      </c>
      <c r="B58" s="7" t="str">
        <f>Список!B58</f>
        <v>ООО "ЦЕНТР ПЭТ-ТЕХНОЛОДЖИ"</v>
      </c>
      <c r="C58" s="69">
        <v>0</v>
      </c>
      <c r="D58" s="57">
        <v>0</v>
      </c>
      <c r="E58" s="57">
        <v>0</v>
      </c>
      <c r="F58" s="57">
        <v>0</v>
      </c>
      <c r="G58" s="57">
        <v>0</v>
      </c>
      <c r="H58" s="57">
        <v>0</v>
      </c>
      <c r="I58" s="57">
        <v>0</v>
      </c>
      <c r="J58" s="57">
        <v>0</v>
      </c>
      <c r="K58" s="57">
        <v>0</v>
      </c>
      <c r="L58" s="57">
        <v>0</v>
      </c>
      <c r="M58" s="57">
        <v>0</v>
      </c>
      <c r="N58" s="57">
        <v>0</v>
      </c>
      <c r="O58" s="57">
        <v>0</v>
      </c>
    </row>
    <row r="59" spans="1:15" x14ac:dyDescent="0.25">
      <c r="A59" s="7">
        <f>Список!A59</f>
        <v>53</v>
      </c>
      <c r="B59" s="7" t="str">
        <f>Список!B59</f>
        <v>ООО "НПФ "ХЕЛИКС"</v>
      </c>
      <c r="C59" s="69">
        <v>0</v>
      </c>
      <c r="D59" s="57"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0</v>
      </c>
      <c r="N59" s="57">
        <v>0</v>
      </c>
      <c r="O59" s="57">
        <v>0</v>
      </c>
    </row>
    <row r="60" spans="1:15" x14ac:dyDescent="0.25">
      <c r="A60" s="7">
        <f>Список!A60</f>
        <v>54</v>
      </c>
      <c r="B60" s="7" t="str">
        <f>Список!B60</f>
        <v>ООО "ВИТАЛАБ"</v>
      </c>
      <c r="C60" s="69">
        <v>0</v>
      </c>
      <c r="D60" s="57">
        <v>0</v>
      </c>
      <c r="E60" s="57">
        <v>0</v>
      </c>
      <c r="F60" s="57">
        <v>0</v>
      </c>
      <c r="G60" s="57">
        <v>0</v>
      </c>
      <c r="H60" s="57">
        <v>0</v>
      </c>
      <c r="I60" s="57">
        <v>0</v>
      </c>
      <c r="J60" s="57">
        <v>0</v>
      </c>
      <c r="K60" s="57">
        <v>0</v>
      </c>
      <c r="L60" s="57">
        <v>0</v>
      </c>
      <c r="M60" s="57">
        <v>0</v>
      </c>
      <c r="N60" s="57">
        <v>0</v>
      </c>
      <c r="O60" s="57">
        <v>0</v>
      </c>
    </row>
    <row r="61" spans="1:15" x14ac:dyDescent="0.25">
      <c r="A61" s="7">
        <f>Список!A61</f>
        <v>55</v>
      </c>
      <c r="B61" s="7" t="str">
        <f>Список!B61</f>
        <v>ООО "М-ЛАЙН"</v>
      </c>
      <c r="C61" s="69">
        <v>0</v>
      </c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</row>
    <row r="62" spans="1:15" x14ac:dyDescent="0.25">
      <c r="A62" s="7">
        <f>Список!A62</f>
        <v>56</v>
      </c>
      <c r="B62" s="7" t="str">
        <f>Список!B62</f>
        <v>ООО "НАУЧНО-МЕТОДИЧЕСКИЙ ЦЕНТР КЛИНИЧЕСКОЙ ЛАБОРАТОРНОЙ ДИАГНОСТИКИ СИТИЛАБ"</v>
      </c>
      <c r="C62" s="69">
        <v>0</v>
      </c>
      <c r="D62" s="57">
        <v>0</v>
      </c>
      <c r="E62" s="57">
        <v>0</v>
      </c>
      <c r="F62" s="57">
        <v>0</v>
      </c>
      <c r="G62" s="57">
        <v>0</v>
      </c>
      <c r="H62" s="57">
        <v>0</v>
      </c>
      <c r="I62" s="57">
        <v>0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57">
        <v>0</v>
      </c>
    </row>
    <row r="63" spans="1:15" x14ac:dyDescent="0.25">
      <c r="A63" s="7">
        <f>Список!A63</f>
        <v>57</v>
      </c>
      <c r="B63" s="7" t="str">
        <f>Список!B63</f>
        <v>ООО "ЛАБОРАТОРИЯ ГЕМОТЕСТ"</v>
      </c>
      <c r="C63" s="69">
        <v>0</v>
      </c>
      <c r="D63" s="57">
        <v>0</v>
      </c>
      <c r="E63" s="57">
        <v>0</v>
      </c>
      <c r="F63" s="57">
        <v>0</v>
      </c>
      <c r="G63" s="57">
        <v>0</v>
      </c>
      <c r="H63" s="57">
        <v>0</v>
      </c>
      <c r="I63" s="57">
        <v>0</v>
      </c>
      <c r="J63" s="57">
        <v>0</v>
      </c>
      <c r="K63" s="57">
        <v>0</v>
      </c>
      <c r="L63" s="57">
        <v>0</v>
      </c>
      <c r="M63" s="57">
        <v>0</v>
      </c>
      <c r="N63" s="57">
        <v>0</v>
      </c>
      <c r="O63" s="57">
        <v>0</v>
      </c>
    </row>
    <row r="64" spans="1:15" x14ac:dyDescent="0.25">
      <c r="A64" s="7">
        <f>Список!A64</f>
        <v>58</v>
      </c>
      <c r="B64" s="7" t="str">
        <f>Список!B64</f>
        <v>ООО МФЦ "ГАРМОНИЯ"</v>
      </c>
      <c r="C64" s="69">
        <v>0</v>
      </c>
      <c r="D64" s="57">
        <v>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57">
        <v>0</v>
      </c>
      <c r="M64" s="57">
        <v>0</v>
      </c>
      <c r="N64" s="57">
        <v>0</v>
      </c>
      <c r="O64" s="57">
        <v>0</v>
      </c>
    </row>
    <row r="65" spans="1:15" x14ac:dyDescent="0.25">
      <c r="A65" s="7">
        <f>Список!A65</f>
        <v>59</v>
      </c>
      <c r="B65" s="7" t="str">
        <f>Список!B65</f>
        <v>ООО "АМЕЛИЯ"</v>
      </c>
      <c r="C65" s="69">
        <v>0</v>
      </c>
      <c r="D65" s="57">
        <v>0</v>
      </c>
      <c r="E65" s="57">
        <v>0</v>
      </c>
      <c r="F65" s="57">
        <v>0</v>
      </c>
      <c r="G65" s="57">
        <v>0</v>
      </c>
      <c r="H65" s="57">
        <v>0</v>
      </c>
      <c r="I65" s="57">
        <v>0</v>
      </c>
      <c r="J65" s="57">
        <v>0</v>
      </c>
      <c r="K65" s="57">
        <v>0</v>
      </c>
      <c r="L65" s="57">
        <v>0</v>
      </c>
      <c r="M65" s="57">
        <v>0</v>
      </c>
      <c r="N65" s="57">
        <v>0</v>
      </c>
      <c r="O65" s="57">
        <v>0</v>
      </c>
    </row>
    <row r="66" spans="1:15" x14ac:dyDescent="0.25">
      <c r="A66" s="7">
        <f>Список!A66</f>
        <v>60</v>
      </c>
      <c r="B66" s="7" t="str">
        <f>Список!B66</f>
        <v>МТР</v>
      </c>
      <c r="C66" s="17">
        <v>266</v>
      </c>
      <c r="D66" s="20">
        <f>ROUND($C$66/12,0)</f>
        <v>22</v>
      </c>
      <c r="E66" s="20">
        <f t="shared" ref="E66:N66" si="0">ROUND($C$66/12,0)</f>
        <v>22</v>
      </c>
      <c r="F66" s="20">
        <f t="shared" si="0"/>
        <v>22</v>
      </c>
      <c r="G66" s="20">
        <f t="shared" si="0"/>
        <v>22</v>
      </c>
      <c r="H66" s="20">
        <f t="shared" si="0"/>
        <v>22</v>
      </c>
      <c r="I66" s="20">
        <f t="shared" si="0"/>
        <v>22</v>
      </c>
      <c r="J66" s="20">
        <f t="shared" si="0"/>
        <v>22</v>
      </c>
      <c r="K66" s="20">
        <f t="shared" si="0"/>
        <v>22</v>
      </c>
      <c r="L66" s="20">
        <f t="shared" si="0"/>
        <v>22</v>
      </c>
      <c r="M66" s="20">
        <f t="shared" si="0"/>
        <v>22</v>
      </c>
      <c r="N66" s="20">
        <f t="shared" si="0"/>
        <v>22</v>
      </c>
      <c r="O66" s="20">
        <f>C66-D66-E66-F66-G66-H66-I66-J66-K66-L66-M66-N66</f>
        <v>24</v>
      </c>
    </row>
    <row r="67" spans="1:15" x14ac:dyDescent="0.25">
      <c r="A67" s="7">
        <f>Список!A67</f>
        <v>0</v>
      </c>
      <c r="B67" s="7" t="str">
        <f>Список!B67</f>
        <v>ИТОГО</v>
      </c>
      <c r="C67" s="17">
        <f>SUM(C7:C66)</f>
        <v>4356</v>
      </c>
      <c r="D67" s="17">
        <f t="shared" ref="D67:O67" si="1">SUM(D7:D66)</f>
        <v>354</v>
      </c>
      <c r="E67" s="17">
        <f t="shared" si="1"/>
        <v>357</v>
      </c>
      <c r="F67" s="17">
        <f t="shared" si="1"/>
        <v>360</v>
      </c>
      <c r="G67" s="17">
        <f t="shared" si="1"/>
        <v>362</v>
      </c>
      <c r="H67" s="17">
        <f t="shared" si="1"/>
        <v>359</v>
      </c>
      <c r="I67" s="17">
        <f t="shared" si="1"/>
        <v>370</v>
      </c>
      <c r="J67" s="17">
        <f t="shared" si="1"/>
        <v>362</v>
      </c>
      <c r="K67" s="17">
        <f t="shared" si="1"/>
        <v>366</v>
      </c>
      <c r="L67" s="17">
        <f t="shared" si="1"/>
        <v>365</v>
      </c>
      <c r="M67" s="17">
        <f t="shared" si="1"/>
        <v>364</v>
      </c>
      <c r="N67" s="17">
        <f t="shared" si="1"/>
        <v>362</v>
      </c>
      <c r="O67" s="17">
        <f t="shared" si="1"/>
        <v>375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8">
    <mergeCell ref="A4:A6"/>
    <mergeCell ref="B4:B6"/>
    <mergeCell ref="C4:C6"/>
    <mergeCell ref="D4:O4"/>
    <mergeCell ref="D5:F5"/>
    <mergeCell ref="G5:I5"/>
    <mergeCell ref="J5:L5"/>
    <mergeCell ref="M5:O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workbookViewId="0">
      <pane xSplit="6" ySplit="6" topLeftCell="G41" activePane="bottomRight" state="frozen"/>
      <selection pane="topRight"/>
      <selection pane="bottomLeft"/>
      <selection pane="bottomRight" activeCell="B42" sqref="B42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1" style="5" customWidth="1"/>
    <col min="8" max="15" width="11" customWidth="1"/>
  </cols>
  <sheetData>
    <row r="1" spans="1:15" x14ac:dyDescent="0.25">
      <c r="G1" s="6"/>
    </row>
    <row r="2" spans="1:15" x14ac:dyDescent="0.25">
      <c r="O2" s="1" t="s">
        <v>98</v>
      </c>
    </row>
    <row r="3" spans="1:15" ht="15.75" customHeight="1" x14ac:dyDescent="0.25">
      <c r="B3" s="3" t="s">
        <v>108</v>
      </c>
      <c r="C3" s="1"/>
      <c r="D3" s="1"/>
      <c r="E3" s="1"/>
      <c r="F3" s="1"/>
    </row>
    <row r="4" spans="1:15" ht="59.45" customHeight="1" x14ac:dyDescent="0.25">
      <c r="A4" s="149" t="s">
        <v>1</v>
      </c>
      <c r="B4" s="149" t="s">
        <v>2</v>
      </c>
      <c r="C4" s="173" t="s">
        <v>272</v>
      </c>
      <c r="D4" s="174" t="s">
        <v>3</v>
      </c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6"/>
    </row>
    <row r="5" spans="1:15" s="2" customFormat="1" ht="50.25" customHeight="1" x14ac:dyDescent="0.2">
      <c r="A5" s="149"/>
      <c r="B5" s="149"/>
      <c r="C5" s="173"/>
      <c r="D5" s="177" t="s">
        <v>7</v>
      </c>
      <c r="E5" s="178"/>
      <c r="F5" s="179"/>
      <c r="G5" s="177" t="s">
        <v>8</v>
      </c>
      <c r="H5" s="178"/>
      <c r="I5" s="179"/>
      <c r="J5" s="177" t="s">
        <v>9</v>
      </c>
      <c r="K5" s="178"/>
      <c r="L5" s="179"/>
      <c r="M5" s="177" t="s">
        <v>10</v>
      </c>
      <c r="N5" s="178"/>
      <c r="O5" s="179"/>
    </row>
    <row r="6" spans="1:15" s="4" customFormat="1" ht="52.5" customHeight="1" x14ac:dyDescent="0.2">
      <c r="A6" s="149"/>
      <c r="B6" s="149"/>
      <c r="C6" s="173"/>
      <c r="D6" s="66" t="s">
        <v>257</v>
      </c>
      <c r="E6" s="66" t="s">
        <v>258</v>
      </c>
      <c r="F6" s="66" t="s">
        <v>259</v>
      </c>
      <c r="G6" s="66" t="s">
        <v>260</v>
      </c>
      <c r="H6" s="66" t="s">
        <v>261</v>
      </c>
      <c r="I6" s="66" t="s">
        <v>262</v>
      </c>
      <c r="J6" s="66" t="s">
        <v>263</v>
      </c>
      <c r="K6" s="66" t="s">
        <v>264</v>
      </c>
      <c r="L6" s="66" t="s">
        <v>265</v>
      </c>
      <c r="M6" s="66" t="s">
        <v>266</v>
      </c>
      <c r="N6" s="66" t="s">
        <v>267</v>
      </c>
      <c r="O6" s="66" t="s">
        <v>268</v>
      </c>
    </row>
    <row r="7" spans="1:15" ht="15.75" customHeight="1" x14ac:dyDescent="0.25">
      <c r="A7" s="7">
        <f>Список!A7</f>
        <v>1</v>
      </c>
      <c r="B7" s="7" t="str">
        <f>Список!B7</f>
        <v>ГБУ "Межрайонная больница №1"</v>
      </c>
      <c r="C7" s="69">
        <v>4713</v>
      </c>
      <c r="D7" s="69">
        <v>399</v>
      </c>
      <c r="E7" s="69">
        <v>399</v>
      </c>
      <c r="F7" s="57">
        <v>355</v>
      </c>
      <c r="G7" s="57">
        <v>359</v>
      </c>
      <c r="H7" s="57">
        <v>394</v>
      </c>
      <c r="I7" s="57">
        <v>402</v>
      </c>
      <c r="J7" s="57">
        <v>400</v>
      </c>
      <c r="K7" s="57">
        <v>402</v>
      </c>
      <c r="L7" s="57">
        <v>400</v>
      </c>
      <c r="M7" s="57">
        <v>401</v>
      </c>
      <c r="N7" s="57">
        <v>400</v>
      </c>
      <c r="O7" s="57">
        <v>402</v>
      </c>
    </row>
    <row r="8" spans="1:15" ht="15.75" customHeight="1" x14ac:dyDescent="0.25">
      <c r="A8" s="7">
        <f>Список!A8</f>
        <v>2</v>
      </c>
      <c r="B8" s="7" t="str">
        <f>Список!B8</f>
        <v>ГБУ "Межрайонная больница №2"</v>
      </c>
      <c r="C8" s="69">
        <v>3000</v>
      </c>
      <c r="D8" s="69">
        <v>250</v>
      </c>
      <c r="E8" s="69">
        <v>249</v>
      </c>
      <c r="F8" s="57">
        <v>250</v>
      </c>
      <c r="G8" s="57">
        <v>250</v>
      </c>
      <c r="H8" s="57">
        <v>251</v>
      </c>
      <c r="I8" s="57">
        <v>248</v>
      </c>
      <c r="J8" s="57">
        <v>251</v>
      </c>
      <c r="K8" s="57">
        <v>250</v>
      </c>
      <c r="L8" s="57">
        <v>251</v>
      </c>
      <c r="M8" s="57">
        <v>249</v>
      </c>
      <c r="N8" s="57">
        <v>251</v>
      </c>
      <c r="O8" s="57">
        <v>250</v>
      </c>
    </row>
    <row r="9" spans="1:15" x14ac:dyDescent="0.25">
      <c r="A9" s="7">
        <f>Список!A9</f>
        <v>3</v>
      </c>
      <c r="B9" s="7" t="str">
        <f>Список!B9</f>
        <v>ГБУ "Межрайонная больница №3"</v>
      </c>
      <c r="C9" s="69">
        <v>5339</v>
      </c>
      <c r="D9" s="69">
        <v>445</v>
      </c>
      <c r="E9" s="69">
        <v>444</v>
      </c>
      <c r="F9" s="57">
        <v>445</v>
      </c>
      <c r="G9" s="57">
        <v>445</v>
      </c>
      <c r="H9" s="57">
        <v>445</v>
      </c>
      <c r="I9" s="57">
        <v>445</v>
      </c>
      <c r="J9" s="57">
        <v>445</v>
      </c>
      <c r="K9" s="57">
        <v>445</v>
      </c>
      <c r="L9" s="57">
        <v>445</v>
      </c>
      <c r="M9" s="57">
        <v>445</v>
      </c>
      <c r="N9" s="57">
        <v>445</v>
      </c>
      <c r="O9" s="57">
        <v>445</v>
      </c>
    </row>
    <row r="10" spans="1:15" x14ac:dyDescent="0.25">
      <c r="A10" s="7">
        <f>Список!A10</f>
        <v>4</v>
      </c>
      <c r="B10" s="7" t="str">
        <f>Список!B10</f>
        <v>ГБУ "Межрайонная больница №4"</v>
      </c>
      <c r="C10" s="69">
        <v>3603</v>
      </c>
      <c r="D10" s="69">
        <v>301</v>
      </c>
      <c r="E10" s="69">
        <v>299</v>
      </c>
      <c r="F10" s="57">
        <v>302</v>
      </c>
      <c r="G10" s="57">
        <v>309</v>
      </c>
      <c r="H10" s="57">
        <v>301</v>
      </c>
      <c r="I10" s="57">
        <v>295</v>
      </c>
      <c r="J10" s="57">
        <v>301</v>
      </c>
      <c r="K10" s="57">
        <v>298</v>
      </c>
      <c r="L10" s="57">
        <v>302</v>
      </c>
      <c r="M10" s="57">
        <v>298</v>
      </c>
      <c r="N10" s="57">
        <v>301</v>
      </c>
      <c r="O10" s="57">
        <v>296</v>
      </c>
    </row>
    <row r="11" spans="1:15" x14ac:dyDescent="0.25">
      <c r="A11" s="7">
        <f>Список!A11</f>
        <v>5</v>
      </c>
      <c r="B11" s="7" t="str">
        <f>Список!B11</f>
        <v>ГБУ "Межрайонная больница №5"</v>
      </c>
      <c r="C11" s="69">
        <v>2997</v>
      </c>
      <c r="D11" s="69">
        <v>252</v>
      </c>
      <c r="E11" s="69">
        <v>250</v>
      </c>
      <c r="F11" s="57">
        <v>253</v>
      </c>
      <c r="G11" s="57">
        <v>245</v>
      </c>
      <c r="H11" s="57">
        <v>232</v>
      </c>
      <c r="I11" s="57">
        <v>253</v>
      </c>
      <c r="J11" s="57">
        <v>252</v>
      </c>
      <c r="K11" s="57">
        <v>251</v>
      </c>
      <c r="L11" s="57">
        <v>253</v>
      </c>
      <c r="M11" s="57">
        <v>251</v>
      </c>
      <c r="N11" s="57">
        <v>252</v>
      </c>
      <c r="O11" s="57">
        <v>253</v>
      </c>
    </row>
    <row r="12" spans="1:15" x14ac:dyDescent="0.25">
      <c r="A12" s="7">
        <f>Список!A12</f>
        <v>6</v>
      </c>
      <c r="B12" s="7" t="str">
        <f>Список!B12</f>
        <v>ГБУ "Межрайонная больница №6"</v>
      </c>
      <c r="C12" s="69">
        <v>4537</v>
      </c>
      <c r="D12" s="69">
        <v>379</v>
      </c>
      <c r="E12" s="69">
        <v>370</v>
      </c>
      <c r="F12" s="57">
        <v>371</v>
      </c>
      <c r="G12" s="57">
        <v>380</v>
      </c>
      <c r="H12" s="57">
        <v>379</v>
      </c>
      <c r="I12" s="57">
        <v>380</v>
      </c>
      <c r="J12" s="57">
        <v>379</v>
      </c>
      <c r="K12" s="57">
        <v>380</v>
      </c>
      <c r="L12" s="57">
        <v>379</v>
      </c>
      <c r="M12" s="57">
        <v>379</v>
      </c>
      <c r="N12" s="57">
        <v>379</v>
      </c>
      <c r="O12" s="57">
        <v>382</v>
      </c>
    </row>
    <row r="13" spans="1:15" x14ac:dyDescent="0.25">
      <c r="A13" s="7">
        <f>Список!A13</f>
        <v>7</v>
      </c>
      <c r="B13" s="7" t="str">
        <f>Список!B13</f>
        <v>ГБУ "Межрайонная больница №7"</v>
      </c>
      <c r="C13" s="69">
        <v>3775</v>
      </c>
      <c r="D13" s="69">
        <v>312</v>
      </c>
      <c r="E13" s="69">
        <v>312</v>
      </c>
      <c r="F13" s="57">
        <v>313</v>
      </c>
      <c r="G13" s="57">
        <v>367</v>
      </c>
      <c r="H13" s="57">
        <v>282</v>
      </c>
      <c r="I13" s="57">
        <v>312</v>
      </c>
      <c r="J13" s="57">
        <v>312</v>
      </c>
      <c r="K13" s="57">
        <v>314</v>
      </c>
      <c r="L13" s="57">
        <v>313</v>
      </c>
      <c r="M13" s="57">
        <v>312</v>
      </c>
      <c r="N13" s="57">
        <v>312</v>
      </c>
      <c r="O13" s="57">
        <v>314</v>
      </c>
    </row>
    <row r="14" spans="1:15" x14ac:dyDescent="0.25">
      <c r="A14" s="7">
        <f>Список!A14</f>
        <v>8</v>
      </c>
      <c r="B14" s="7" t="str">
        <f>Список!B14</f>
        <v>ГБУ "Межрайонная больница №8"</v>
      </c>
      <c r="C14" s="69">
        <v>3520</v>
      </c>
      <c r="D14" s="69">
        <v>296</v>
      </c>
      <c r="E14" s="69">
        <v>295</v>
      </c>
      <c r="F14" s="57">
        <v>295</v>
      </c>
      <c r="G14" s="57">
        <v>283</v>
      </c>
      <c r="H14" s="57">
        <v>286</v>
      </c>
      <c r="I14" s="57">
        <v>293</v>
      </c>
      <c r="J14" s="57">
        <v>296</v>
      </c>
      <c r="K14" s="57">
        <v>297</v>
      </c>
      <c r="L14" s="57">
        <v>295</v>
      </c>
      <c r="M14" s="57">
        <v>295</v>
      </c>
      <c r="N14" s="57">
        <v>296</v>
      </c>
      <c r="O14" s="57">
        <v>293</v>
      </c>
    </row>
    <row r="15" spans="1:15" x14ac:dyDescent="0.25">
      <c r="A15" s="7">
        <f>Список!A15</f>
        <v>9</v>
      </c>
      <c r="B15" s="7" t="str">
        <f>Список!B15</f>
        <v>ГБУ "Далматовская ЦРБ"</v>
      </c>
      <c r="C15" s="69">
        <v>2046</v>
      </c>
      <c r="D15" s="69">
        <v>170</v>
      </c>
      <c r="E15" s="69">
        <v>170</v>
      </c>
      <c r="F15" s="57">
        <v>167</v>
      </c>
      <c r="G15" s="57">
        <v>186</v>
      </c>
      <c r="H15" s="57">
        <v>170</v>
      </c>
      <c r="I15" s="57">
        <v>168</v>
      </c>
      <c r="J15" s="57">
        <v>170</v>
      </c>
      <c r="K15" s="57">
        <v>170</v>
      </c>
      <c r="L15" s="57">
        <v>167</v>
      </c>
      <c r="M15" s="57">
        <v>171</v>
      </c>
      <c r="N15" s="57">
        <v>170</v>
      </c>
      <c r="O15" s="57">
        <v>167</v>
      </c>
    </row>
    <row r="16" spans="1:15" x14ac:dyDescent="0.25">
      <c r="A16" s="7">
        <f>Список!A16</f>
        <v>10</v>
      </c>
      <c r="B16" s="7" t="str">
        <f>Список!B16</f>
        <v>ГБУ "Катайская ЦРБ"</v>
      </c>
      <c r="C16" s="69">
        <v>2233</v>
      </c>
      <c r="D16" s="69">
        <v>184</v>
      </c>
      <c r="E16" s="69">
        <v>183</v>
      </c>
      <c r="F16" s="57">
        <v>185</v>
      </c>
      <c r="G16" s="57">
        <v>192</v>
      </c>
      <c r="H16" s="57">
        <v>184</v>
      </c>
      <c r="I16" s="57">
        <v>188</v>
      </c>
      <c r="J16" s="57">
        <v>185</v>
      </c>
      <c r="K16" s="57">
        <v>186</v>
      </c>
      <c r="L16" s="57">
        <v>186</v>
      </c>
      <c r="M16" s="57">
        <v>186</v>
      </c>
      <c r="N16" s="57">
        <v>185</v>
      </c>
      <c r="O16" s="57">
        <v>189</v>
      </c>
    </row>
    <row r="17" spans="1:15" x14ac:dyDescent="0.25">
      <c r="A17" s="7">
        <f>Список!A17</f>
        <v>11</v>
      </c>
      <c r="B17" s="7" t="str">
        <f>Список!B17</f>
        <v>ГБУ "Шадринская ЦРБ"</v>
      </c>
      <c r="C17" s="69">
        <v>5842</v>
      </c>
      <c r="D17" s="69">
        <v>493</v>
      </c>
      <c r="E17" s="69">
        <v>493</v>
      </c>
      <c r="F17" s="57">
        <v>493</v>
      </c>
      <c r="G17" s="57">
        <v>493</v>
      </c>
      <c r="H17" s="57">
        <v>411</v>
      </c>
      <c r="I17" s="57">
        <v>497</v>
      </c>
      <c r="J17" s="57">
        <v>493</v>
      </c>
      <c r="K17" s="57">
        <v>493</v>
      </c>
      <c r="L17" s="57">
        <v>493</v>
      </c>
      <c r="M17" s="57">
        <v>493</v>
      </c>
      <c r="N17" s="57">
        <v>493</v>
      </c>
      <c r="O17" s="57">
        <v>497</v>
      </c>
    </row>
    <row r="18" spans="1:15" x14ac:dyDescent="0.25">
      <c r="A18" s="7">
        <f>Список!A18</f>
        <v>12</v>
      </c>
      <c r="B18" s="7" t="str">
        <f>Список!B18</f>
        <v>ГБУ "КОКБ"</v>
      </c>
      <c r="C18" s="69">
        <v>14631</v>
      </c>
      <c r="D18" s="69">
        <v>1186</v>
      </c>
      <c r="E18" s="69">
        <v>1186</v>
      </c>
      <c r="F18" s="57">
        <v>1187</v>
      </c>
      <c r="G18" s="57">
        <v>1253</v>
      </c>
      <c r="H18" s="57">
        <v>1342</v>
      </c>
      <c r="I18" s="57">
        <v>1211</v>
      </c>
      <c r="J18" s="57">
        <v>1211</v>
      </c>
      <c r="K18" s="57">
        <v>1211</v>
      </c>
      <c r="L18" s="57">
        <v>1211</v>
      </c>
      <c r="M18" s="57">
        <v>1211</v>
      </c>
      <c r="N18" s="57">
        <v>1211</v>
      </c>
      <c r="O18" s="57">
        <v>1211</v>
      </c>
    </row>
    <row r="19" spans="1:15" x14ac:dyDescent="0.25">
      <c r="A19" s="7">
        <f>Список!A19</f>
        <v>13</v>
      </c>
      <c r="B19" s="7" t="str">
        <f>Список!B19</f>
        <v>ГБУ "КОБ №2"</v>
      </c>
      <c r="C19" s="69">
        <v>15274</v>
      </c>
      <c r="D19" s="69">
        <v>1262</v>
      </c>
      <c r="E19" s="69">
        <v>1262</v>
      </c>
      <c r="F19" s="57">
        <v>1262</v>
      </c>
      <c r="G19" s="57">
        <v>1028</v>
      </c>
      <c r="H19" s="57">
        <v>1306</v>
      </c>
      <c r="I19" s="57">
        <v>1310</v>
      </c>
      <c r="J19" s="57">
        <v>1306</v>
      </c>
      <c r="K19" s="57">
        <v>1308</v>
      </c>
      <c r="L19" s="57">
        <v>1306</v>
      </c>
      <c r="M19" s="57">
        <v>1307</v>
      </c>
      <c r="N19" s="57">
        <v>1306</v>
      </c>
      <c r="O19" s="57">
        <v>1311</v>
      </c>
    </row>
    <row r="20" spans="1:15" x14ac:dyDescent="0.25">
      <c r="A20" s="7">
        <f>Список!A20</f>
        <v>14</v>
      </c>
      <c r="B20" s="7" t="str">
        <f>Список!B20</f>
        <v>ГБУ "КОДКБ ИМ. КРАСНОГО КРЕСТА"</v>
      </c>
      <c r="C20" s="69">
        <v>7998</v>
      </c>
      <c r="D20" s="69">
        <v>654</v>
      </c>
      <c r="E20" s="69">
        <v>654</v>
      </c>
      <c r="F20" s="57">
        <v>650</v>
      </c>
      <c r="G20" s="57">
        <v>807</v>
      </c>
      <c r="H20" s="57">
        <v>655</v>
      </c>
      <c r="I20" s="57">
        <v>651</v>
      </c>
      <c r="J20" s="57">
        <v>655</v>
      </c>
      <c r="K20" s="57">
        <v>656</v>
      </c>
      <c r="L20" s="57">
        <v>651</v>
      </c>
      <c r="M20" s="57">
        <v>655</v>
      </c>
      <c r="N20" s="57">
        <v>655</v>
      </c>
      <c r="O20" s="57">
        <v>655</v>
      </c>
    </row>
    <row r="21" spans="1:15" x14ac:dyDescent="0.25">
      <c r="A21" s="7">
        <f>Список!A21</f>
        <v>15</v>
      </c>
      <c r="B21" s="7" t="str">
        <f>Список!B21</f>
        <v>ГБУ "КУРГАНСКИЙ ОБЛАСТНОЙ КАРДИОЛОГИЧЕСКИЙ ДИСПАНСЕР"</v>
      </c>
      <c r="C21" s="69">
        <v>3514</v>
      </c>
      <c r="D21" s="69">
        <v>292</v>
      </c>
      <c r="E21" s="69">
        <v>293</v>
      </c>
      <c r="F21" s="57">
        <v>294</v>
      </c>
      <c r="G21" s="57">
        <v>292</v>
      </c>
      <c r="H21" s="57">
        <v>319</v>
      </c>
      <c r="I21" s="57">
        <v>290</v>
      </c>
      <c r="J21" s="57">
        <v>290</v>
      </c>
      <c r="K21" s="57">
        <v>290</v>
      </c>
      <c r="L21" s="57">
        <v>290</v>
      </c>
      <c r="M21" s="57">
        <v>290</v>
      </c>
      <c r="N21" s="57">
        <v>290</v>
      </c>
      <c r="O21" s="57">
        <v>284</v>
      </c>
    </row>
    <row r="22" spans="1:15" x14ac:dyDescent="0.25">
      <c r="A22" s="7">
        <f>Список!A22</f>
        <v>16</v>
      </c>
      <c r="B22" s="7" t="str">
        <f>Список!B22</f>
        <v>ГБУ "КООД"</v>
      </c>
      <c r="C22" s="69">
        <v>6996</v>
      </c>
      <c r="D22" s="69">
        <v>532</v>
      </c>
      <c r="E22" s="69">
        <v>532</v>
      </c>
      <c r="F22" s="57">
        <v>533</v>
      </c>
      <c r="G22" s="57">
        <v>925</v>
      </c>
      <c r="H22" s="57">
        <v>720</v>
      </c>
      <c r="I22" s="57">
        <v>537</v>
      </c>
      <c r="J22" s="57">
        <v>535</v>
      </c>
      <c r="K22" s="57">
        <v>537</v>
      </c>
      <c r="L22" s="57">
        <v>536</v>
      </c>
      <c r="M22" s="57">
        <v>537</v>
      </c>
      <c r="N22" s="57">
        <v>535</v>
      </c>
      <c r="O22" s="57">
        <v>537</v>
      </c>
    </row>
    <row r="23" spans="1:15" x14ac:dyDescent="0.25">
      <c r="A23" s="7">
        <f>Список!A23</f>
        <v>17</v>
      </c>
      <c r="B23" s="7" t="str">
        <f>Список!B23</f>
        <v>ГБУ "КОГВВ"</v>
      </c>
      <c r="C23" s="69">
        <v>5022</v>
      </c>
      <c r="D23" s="69">
        <v>424</v>
      </c>
      <c r="E23" s="69">
        <v>424</v>
      </c>
      <c r="F23" s="57">
        <v>365</v>
      </c>
      <c r="G23" s="57">
        <v>415</v>
      </c>
      <c r="H23" s="57">
        <v>424</v>
      </c>
      <c r="I23" s="57">
        <v>424</v>
      </c>
      <c r="J23" s="57">
        <v>424</v>
      </c>
      <c r="K23" s="57">
        <v>425</v>
      </c>
      <c r="L23" s="57">
        <v>424</v>
      </c>
      <c r="M23" s="57">
        <v>424</v>
      </c>
      <c r="N23" s="57">
        <v>424</v>
      </c>
      <c r="O23" s="57">
        <v>425</v>
      </c>
    </row>
    <row r="24" spans="1:15" x14ac:dyDescent="0.25">
      <c r="A24" s="7">
        <f>Список!A24</f>
        <v>18</v>
      </c>
      <c r="B24" s="7" t="str">
        <f>Список!B24</f>
        <v>ГБУ "КУРГАНСКАЯ ОБЛАСТНАЯ СПЕЦИАЛИЗИРОВАННАЯ ИНФЕКЦИОННАЯ БОЛЬНИЦА"</v>
      </c>
      <c r="C24" s="69">
        <v>3092</v>
      </c>
      <c r="D24" s="69">
        <v>231</v>
      </c>
      <c r="E24" s="69">
        <v>231</v>
      </c>
      <c r="F24" s="57">
        <v>231</v>
      </c>
      <c r="G24" s="57">
        <v>454</v>
      </c>
      <c r="H24" s="57">
        <v>321</v>
      </c>
      <c r="I24" s="57">
        <v>232</v>
      </c>
      <c r="J24" s="57">
        <v>232</v>
      </c>
      <c r="K24" s="57">
        <v>232</v>
      </c>
      <c r="L24" s="57">
        <v>232</v>
      </c>
      <c r="M24" s="57">
        <v>232</v>
      </c>
      <c r="N24" s="57">
        <v>232</v>
      </c>
      <c r="O24" s="57">
        <v>232</v>
      </c>
    </row>
    <row r="25" spans="1:15" x14ac:dyDescent="0.25">
      <c r="A25" s="7">
        <f>Список!A25</f>
        <v>19</v>
      </c>
      <c r="B25" s="7" t="str">
        <f>Список!B25</f>
        <v>ГБУ "КОКВД"</v>
      </c>
      <c r="C25" s="69">
        <v>729</v>
      </c>
      <c r="D25" s="69">
        <v>61</v>
      </c>
      <c r="E25" s="69">
        <v>61</v>
      </c>
      <c r="F25" s="57">
        <v>61</v>
      </c>
      <c r="G25" s="57">
        <v>60</v>
      </c>
      <c r="H25" s="57">
        <v>61</v>
      </c>
      <c r="I25" s="57">
        <v>61</v>
      </c>
      <c r="J25" s="57">
        <v>61</v>
      </c>
      <c r="K25" s="57">
        <v>60</v>
      </c>
      <c r="L25" s="57">
        <v>61</v>
      </c>
      <c r="M25" s="57">
        <v>61</v>
      </c>
      <c r="N25" s="57">
        <v>61</v>
      </c>
      <c r="O25" s="57">
        <v>60</v>
      </c>
    </row>
    <row r="26" spans="1:15" x14ac:dyDescent="0.25">
      <c r="A26" s="7">
        <f>Список!A26</f>
        <v>20</v>
      </c>
      <c r="B26" s="7" t="str">
        <f>Список!B26</f>
        <v>ГБУ "КУРГАНСКИЙ ОБЛАСТНОЙ ЦЕНТР МЕДИЦИНСКОЙ ПРОФИЛАКТИКИ, ЛЕЧЕБНОЙ ФИЗКУЛЬТУРЫ И СПОРТИВНОЙ МЕДИЦИНЫ"</v>
      </c>
      <c r="C26" s="69">
        <v>0</v>
      </c>
      <c r="D26" s="69">
        <v>0</v>
      </c>
      <c r="E26" s="69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7">
        <v>0</v>
      </c>
      <c r="N26" s="57">
        <v>0</v>
      </c>
      <c r="O26" s="57">
        <v>0</v>
      </c>
    </row>
    <row r="27" spans="1:15" x14ac:dyDescent="0.25">
      <c r="A27" s="7">
        <f>Список!A27</f>
        <v>21</v>
      </c>
      <c r="B27" s="7" t="str">
        <f>Список!B27</f>
        <v>ГБУ "ПЕРИНАТАЛЬНЫЙ ЦЕНТР"</v>
      </c>
      <c r="C27" s="69">
        <v>7386</v>
      </c>
      <c r="D27" s="69">
        <v>644</v>
      </c>
      <c r="E27" s="69">
        <v>643</v>
      </c>
      <c r="F27" s="57">
        <v>642</v>
      </c>
      <c r="G27" s="57">
        <v>499</v>
      </c>
      <c r="H27" s="57">
        <v>464</v>
      </c>
      <c r="I27" s="57">
        <v>640</v>
      </c>
      <c r="J27" s="57">
        <v>644</v>
      </c>
      <c r="K27" s="57">
        <v>642</v>
      </c>
      <c r="L27" s="57">
        <v>642</v>
      </c>
      <c r="M27" s="57">
        <v>643</v>
      </c>
      <c r="N27" s="57">
        <v>644</v>
      </c>
      <c r="O27" s="57">
        <v>639</v>
      </c>
    </row>
    <row r="28" spans="1:15" x14ac:dyDescent="0.25">
      <c r="A28" s="7">
        <f>Список!A28</f>
        <v>22</v>
      </c>
      <c r="B28" s="7" t="str">
        <f>Список!B28</f>
        <v>ФГБУ "НМИЦ ТО ИМЕНИ АКАДЕМИКА Г.А. ИЛИЗАРОВА" МИНЗДРАВА РОССИИ</v>
      </c>
      <c r="C28" s="69">
        <v>0</v>
      </c>
      <c r="D28" s="69">
        <v>0</v>
      </c>
      <c r="E28" s="69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</row>
    <row r="29" spans="1:15" x14ac:dyDescent="0.25">
      <c r="A29" s="7">
        <f>Список!A29</f>
        <v>23</v>
      </c>
      <c r="B29" s="7" t="str">
        <f>Список!B29</f>
        <v>ГБУ "КУРГАНСКАЯ БСМП"</v>
      </c>
      <c r="C29" s="69">
        <v>9831</v>
      </c>
      <c r="D29" s="69">
        <v>824</v>
      </c>
      <c r="E29" s="69">
        <v>824</v>
      </c>
      <c r="F29" s="57">
        <v>827</v>
      </c>
      <c r="G29" s="57">
        <v>749</v>
      </c>
      <c r="H29" s="57">
        <v>826</v>
      </c>
      <c r="I29" s="57">
        <v>825</v>
      </c>
      <c r="J29" s="57">
        <v>826</v>
      </c>
      <c r="K29" s="57">
        <v>826</v>
      </c>
      <c r="L29" s="57">
        <v>827</v>
      </c>
      <c r="M29" s="57">
        <v>826</v>
      </c>
      <c r="N29" s="57">
        <v>826</v>
      </c>
      <c r="O29" s="57">
        <v>825</v>
      </c>
    </row>
    <row r="30" spans="1:15" x14ac:dyDescent="0.25">
      <c r="A30" s="7">
        <f>Список!A30</f>
        <v>24</v>
      </c>
      <c r="B30" s="7" t="str">
        <f>Список!B30</f>
        <v>ГБУ "КУРГАНСКАЯ ДЕТСКАЯ ПОЛИКЛИНИКА"</v>
      </c>
      <c r="C30" s="69">
        <v>0</v>
      </c>
      <c r="D30" s="69">
        <v>0</v>
      </c>
      <c r="E30" s="69">
        <v>0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7">
        <v>0</v>
      </c>
      <c r="N30" s="57">
        <v>0</v>
      </c>
      <c r="O30" s="57">
        <v>0</v>
      </c>
    </row>
    <row r="31" spans="1:15" x14ac:dyDescent="0.25">
      <c r="A31" s="7">
        <f>Список!A31</f>
        <v>25</v>
      </c>
      <c r="B31" s="7" t="str">
        <f>Список!B31</f>
        <v>ГБУ "КУРГАНСКАЯ ПОЛИКЛИНИКА №1"</v>
      </c>
      <c r="C31" s="69">
        <v>0</v>
      </c>
      <c r="D31" s="69">
        <v>0</v>
      </c>
      <c r="E31" s="69">
        <v>0</v>
      </c>
      <c r="F31" s="57">
        <v>0</v>
      </c>
      <c r="G31" s="57">
        <v>0</v>
      </c>
      <c r="H31" s="57">
        <v>0</v>
      </c>
      <c r="I31" s="57">
        <v>0</v>
      </c>
      <c r="J31" s="57">
        <v>0</v>
      </c>
      <c r="K31" s="57">
        <v>0</v>
      </c>
      <c r="L31" s="57">
        <v>0</v>
      </c>
      <c r="M31" s="57">
        <v>0</v>
      </c>
      <c r="N31" s="57">
        <v>0</v>
      </c>
      <c r="O31" s="57">
        <v>0</v>
      </c>
    </row>
    <row r="32" spans="1:15" x14ac:dyDescent="0.25">
      <c r="A32" s="7">
        <f>Список!A32</f>
        <v>26</v>
      </c>
      <c r="B32" s="7" t="str">
        <f>Список!B32</f>
        <v>ГБУ "КУРГАНСКАЯ ПОЛИКЛИНИКА №2"</v>
      </c>
      <c r="C32" s="69">
        <v>0</v>
      </c>
      <c r="D32" s="69">
        <v>0</v>
      </c>
      <c r="E32" s="69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7">
        <v>0</v>
      </c>
      <c r="N32" s="57">
        <v>0</v>
      </c>
      <c r="O32" s="57">
        <v>0</v>
      </c>
    </row>
    <row r="33" spans="1:15" x14ac:dyDescent="0.25">
      <c r="A33" s="7">
        <f>Список!A33</f>
        <v>27</v>
      </c>
      <c r="B33" s="7" t="str">
        <f>Список!B33</f>
        <v>ГБУ "КУРГАНСКАЯ ДЕТСКАЯ СТОМАТОЛОГИЧЕСКАЯ ПОЛИКЛИНИКА"</v>
      </c>
      <c r="C33" s="69">
        <v>0</v>
      </c>
      <c r="D33" s="69">
        <v>0</v>
      </c>
      <c r="E33" s="69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7">
        <v>0</v>
      </c>
      <c r="O33" s="57">
        <v>0</v>
      </c>
    </row>
    <row r="34" spans="1:15" x14ac:dyDescent="0.25">
      <c r="A34" s="7">
        <f>Список!A34</f>
        <v>28</v>
      </c>
      <c r="B34" s="7" t="str">
        <f>Список!B34</f>
        <v>МАУЗ "КУРГАНСКАЯ ГОРОДСКАЯ СТОМАТОЛОГИЧЕСКАЯ ПОЛИКЛИНИКА"</v>
      </c>
      <c r="C34" s="69">
        <v>0</v>
      </c>
      <c r="D34" s="69">
        <v>0</v>
      </c>
      <c r="E34" s="69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0</v>
      </c>
    </row>
    <row r="35" spans="1:15" x14ac:dyDescent="0.25">
      <c r="A35" s="7">
        <f>Список!A35</f>
        <v>29</v>
      </c>
      <c r="B35" s="7" t="str">
        <f>Список!B35</f>
        <v>ГБУ "Шадринская городская больница"</v>
      </c>
      <c r="C35" s="69">
        <v>8499</v>
      </c>
      <c r="D35" s="69">
        <v>707</v>
      </c>
      <c r="E35" s="69">
        <v>706</v>
      </c>
      <c r="F35" s="57">
        <v>710</v>
      </c>
      <c r="G35" s="57">
        <v>708</v>
      </c>
      <c r="H35" s="57">
        <v>708</v>
      </c>
      <c r="I35" s="57">
        <v>709</v>
      </c>
      <c r="J35" s="57">
        <v>708</v>
      </c>
      <c r="K35" s="57">
        <v>708</v>
      </c>
      <c r="L35" s="57">
        <v>710</v>
      </c>
      <c r="M35" s="57">
        <v>707</v>
      </c>
      <c r="N35" s="57">
        <v>708</v>
      </c>
      <c r="O35" s="57">
        <v>710</v>
      </c>
    </row>
    <row r="36" spans="1:15" x14ac:dyDescent="0.25">
      <c r="A36" s="7">
        <f>Список!A36</f>
        <v>30</v>
      </c>
      <c r="B36" s="7" t="str">
        <f>Список!B36</f>
        <v>ЧУЗ "РЖД-МЕДИЦИНА" Г.КУРГАН"</v>
      </c>
      <c r="C36" s="69">
        <v>2694</v>
      </c>
      <c r="D36" s="69">
        <v>216</v>
      </c>
      <c r="E36" s="69">
        <v>215</v>
      </c>
      <c r="F36" s="57">
        <v>216</v>
      </c>
      <c r="G36" s="57">
        <v>264</v>
      </c>
      <c r="H36" s="57">
        <v>265</v>
      </c>
      <c r="I36" s="57">
        <v>217</v>
      </c>
      <c r="J36" s="57">
        <v>218</v>
      </c>
      <c r="K36" s="57">
        <v>215</v>
      </c>
      <c r="L36" s="57">
        <v>218</v>
      </c>
      <c r="M36" s="57">
        <v>217</v>
      </c>
      <c r="N36" s="57">
        <v>218</v>
      </c>
      <c r="O36" s="57">
        <v>215</v>
      </c>
    </row>
    <row r="37" spans="1:15" x14ac:dyDescent="0.25">
      <c r="A37" s="7">
        <f>Список!A37</f>
        <v>31</v>
      </c>
      <c r="B37" s="7" t="str">
        <f>Список!B37</f>
        <v>ФКУЗ "МСЧ МВД РОССИИ ПО КУРГАНСКОЙ ОБЛАСТИ"</v>
      </c>
      <c r="C37" s="69">
        <v>0</v>
      </c>
      <c r="D37" s="69">
        <v>0</v>
      </c>
      <c r="E37" s="69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</row>
    <row r="38" spans="1:15" x14ac:dyDescent="0.25">
      <c r="A38" s="7">
        <f>Список!A38</f>
        <v>32</v>
      </c>
      <c r="B38" s="7" t="str">
        <f>Список!B38</f>
        <v>ПАО "КУРГАНМАШЗАВОД"</v>
      </c>
      <c r="C38" s="69">
        <v>0</v>
      </c>
      <c r="D38" s="69">
        <v>0</v>
      </c>
      <c r="E38" s="69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</row>
    <row r="39" spans="1:15" x14ac:dyDescent="0.25">
      <c r="A39" s="7">
        <f>Список!A39</f>
        <v>33</v>
      </c>
      <c r="B39" s="7" t="str">
        <f>Список!B39</f>
        <v>АО "ЦСМ"</v>
      </c>
      <c r="C39" s="69">
        <v>0</v>
      </c>
      <c r="D39" s="69">
        <v>0</v>
      </c>
      <c r="E39" s="69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v>0</v>
      </c>
      <c r="L39" s="57">
        <v>0</v>
      </c>
      <c r="M39" s="57">
        <v>0</v>
      </c>
      <c r="N39" s="57">
        <v>0</v>
      </c>
      <c r="O39" s="57">
        <v>0</v>
      </c>
    </row>
    <row r="40" spans="1:15" x14ac:dyDescent="0.25">
      <c r="A40" s="7">
        <f>Список!A40</f>
        <v>34</v>
      </c>
      <c r="B40" s="7" t="str">
        <f>Список!B40</f>
        <v>ООО МЦ" ЗДОРОВЬЕ"</v>
      </c>
      <c r="C40" s="69">
        <v>0</v>
      </c>
      <c r="D40" s="69">
        <v>0</v>
      </c>
      <c r="E40" s="69">
        <v>0</v>
      </c>
      <c r="F40" s="57">
        <v>0</v>
      </c>
      <c r="G40" s="57">
        <v>0</v>
      </c>
      <c r="H40" s="57">
        <v>0</v>
      </c>
      <c r="I40" s="57">
        <v>0</v>
      </c>
      <c r="J40" s="57">
        <v>0</v>
      </c>
      <c r="K40" s="57">
        <v>0</v>
      </c>
      <c r="L40" s="57">
        <v>0</v>
      </c>
      <c r="M40" s="57">
        <v>0</v>
      </c>
      <c r="N40" s="57">
        <v>0</v>
      </c>
      <c r="O40" s="57">
        <v>0</v>
      </c>
    </row>
    <row r="41" spans="1:15" x14ac:dyDescent="0.25">
      <c r="A41" s="7">
        <f>Список!A41</f>
        <v>35</v>
      </c>
      <c r="B41" s="7" t="str">
        <f>Список!B41</f>
        <v>ООО "ДИАКАВ"</v>
      </c>
      <c r="C41" s="69">
        <v>0</v>
      </c>
      <c r="D41" s="69">
        <v>0</v>
      </c>
      <c r="E41" s="69">
        <v>0</v>
      </c>
      <c r="F41" s="57">
        <v>0</v>
      </c>
      <c r="G41" s="57">
        <v>0</v>
      </c>
      <c r="H41" s="57">
        <v>0</v>
      </c>
      <c r="I41" s="57">
        <v>0</v>
      </c>
      <c r="J41" s="57">
        <v>0</v>
      </c>
      <c r="K41" s="57">
        <v>0</v>
      </c>
      <c r="L41" s="57">
        <v>0</v>
      </c>
      <c r="M41" s="57">
        <v>0</v>
      </c>
      <c r="N41" s="57">
        <v>0</v>
      </c>
      <c r="O41" s="57">
        <v>0</v>
      </c>
    </row>
    <row r="42" spans="1:15" x14ac:dyDescent="0.25">
      <c r="A42" s="7">
        <f>Список!A42</f>
        <v>36</v>
      </c>
      <c r="B42" s="7" t="str">
        <f>Список!B42</f>
        <v>ООО "ЦАД 45"</v>
      </c>
      <c r="C42" s="69">
        <v>0</v>
      </c>
      <c r="D42" s="69">
        <v>0</v>
      </c>
      <c r="E42" s="69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7">
        <v>0</v>
      </c>
      <c r="O42" s="57">
        <v>0</v>
      </c>
    </row>
    <row r="43" spans="1:15" x14ac:dyDescent="0.25">
      <c r="A43" s="7">
        <f>Список!A43</f>
        <v>37</v>
      </c>
      <c r="B43" s="7" t="str">
        <f>Список!B43</f>
        <v>ООО "ДОКТОР"</v>
      </c>
      <c r="C43" s="69">
        <v>0</v>
      </c>
      <c r="D43" s="69">
        <v>0</v>
      </c>
      <c r="E43" s="69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v>0</v>
      </c>
      <c r="L43" s="57">
        <v>0</v>
      </c>
      <c r="M43" s="57">
        <v>0</v>
      </c>
      <c r="N43" s="57">
        <v>0</v>
      </c>
      <c r="O43" s="57">
        <v>0</v>
      </c>
    </row>
    <row r="44" spans="1:15" x14ac:dyDescent="0.25">
      <c r="A44" s="7">
        <f>Список!A44</f>
        <v>38</v>
      </c>
      <c r="B44" s="7" t="str">
        <f>Список!B44</f>
        <v>ООО "АЛЬФАМЕД"  45202306300</v>
      </c>
      <c r="C44" s="69">
        <v>0</v>
      </c>
      <c r="D44" s="69">
        <v>0</v>
      </c>
      <c r="E44" s="69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7">
        <v>0</v>
      </c>
      <c r="O44" s="57">
        <v>0</v>
      </c>
    </row>
    <row r="45" spans="1:15" x14ac:dyDescent="0.25">
      <c r="A45" s="7">
        <f>Список!A45</f>
        <v>39</v>
      </c>
      <c r="B45" s="7" t="str">
        <f>Список!B45</f>
        <v>ГБУ "САНАТОРИЙ "ОЗЕРО ГОРЬКОЕ"</v>
      </c>
      <c r="C45" s="69">
        <v>0</v>
      </c>
      <c r="D45" s="69">
        <v>0</v>
      </c>
      <c r="E45" s="69">
        <v>0</v>
      </c>
      <c r="F45" s="57">
        <v>0</v>
      </c>
      <c r="G45" s="57">
        <v>0</v>
      </c>
      <c r="H45" s="57">
        <v>0</v>
      </c>
      <c r="I45" s="57">
        <v>0</v>
      </c>
      <c r="J45" s="57">
        <v>0</v>
      </c>
      <c r="K45" s="57">
        <v>0</v>
      </c>
      <c r="L45" s="57">
        <v>0</v>
      </c>
      <c r="M45" s="57">
        <v>0</v>
      </c>
      <c r="N45" s="57">
        <v>0</v>
      </c>
      <c r="O45" s="57">
        <v>0</v>
      </c>
    </row>
    <row r="46" spans="1:15" x14ac:dyDescent="0.25">
      <c r="A46" s="7">
        <f>Список!A46</f>
        <v>40</v>
      </c>
      <c r="B46" s="7" t="str">
        <f>Список!B46</f>
        <v>ООО НУЗ ОК "ОРБИТА"</v>
      </c>
      <c r="C46" s="69">
        <v>0</v>
      </c>
      <c r="D46" s="69">
        <v>0</v>
      </c>
      <c r="E46" s="69">
        <v>0</v>
      </c>
      <c r="F46" s="57">
        <v>0</v>
      </c>
      <c r="G46" s="57">
        <v>0</v>
      </c>
      <c r="H46" s="57">
        <v>0</v>
      </c>
      <c r="I46" s="57">
        <v>0</v>
      </c>
      <c r="J46" s="57">
        <v>0</v>
      </c>
      <c r="K46" s="57">
        <v>0</v>
      </c>
      <c r="L46" s="57">
        <v>0</v>
      </c>
      <c r="M46" s="57">
        <v>0</v>
      </c>
      <c r="N46" s="57">
        <v>0</v>
      </c>
      <c r="O46" s="57">
        <v>0</v>
      </c>
    </row>
    <row r="47" spans="1:15" x14ac:dyDescent="0.25">
      <c r="A47" s="7">
        <f>Список!A47</f>
        <v>41</v>
      </c>
      <c r="B47" s="7" t="str">
        <f>Список!B47</f>
        <v>ООО "МАСТЕРСЛУХ"</v>
      </c>
      <c r="C47" s="69">
        <v>0</v>
      </c>
      <c r="D47" s="69">
        <v>0</v>
      </c>
      <c r="E47" s="69">
        <v>0</v>
      </c>
      <c r="F47" s="57">
        <v>0</v>
      </c>
      <c r="G47" s="57">
        <v>0</v>
      </c>
      <c r="H47" s="57">
        <v>0</v>
      </c>
      <c r="I47" s="57">
        <v>0</v>
      </c>
      <c r="J47" s="57">
        <v>0</v>
      </c>
      <c r="K47" s="57">
        <v>0</v>
      </c>
      <c r="L47" s="57">
        <v>0</v>
      </c>
      <c r="M47" s="57">
        <v>0</v>
      </c>
      <c r="N47" s="57">
        <v>0</v>
      </c>
      <c r="O47" s="57">
        <v>0</v>
      </c>
    </row>
    <row r="48" spans="1:15" x14ac:dyDescent="0.25">
      <c r="A48" s="7">
        <f>Список!A48</f>
        <v>42</v>
      </c>
      <c r="B48" s="7" t="str">
        <f>Список!B48</f>
        <v>ООО "ЛДК "ЦЕНТР ДНК"</v>
      </c>
      <c r="C48" s="69">
        <v>60</v>
      </c>
      <c r="D48" s="69">
        <v>5</v>
      </c>
      <c r="E48" s="69">
        <v>5</v>
      </c>
      <c r="F48" s="57">
        <v>5</v>
      </c>
      <c r="G48" s="57">
        <v>5</v>
      </c>
      <c r="H48" s="57">
        <v>5</v>
      </c>
      <c r="I48" s="57">
        <v>5</v>
      </c>
      <c r="J48" s="57">
        <v>5</v>
      </c>
      <c r="K48" s="57">
        <v>5</v>
      </c>
      <c r="L48" s="57">
        <v>5</v>
      </c>
      <c r="M48" s="57">
        <v>5</v>
      </c>
      <c r="N48" s="57">
        <v>5</v>
      </c>
      <c r="O48" s="57">
        <v>5</v>
      </c>
    </row>
    <row r="49" spans="1:15" x14ac:dyDescent="0.25">
      <c r="A49" s="7">
        <f>Список!A49</f>
        <v>43</v>
      </c>
      <c r="B49" s="7" t="str">
        <f>Список!B49</f>
        <v>ООО "ОФТАЛЬМО-РЕГИОН"</v>
      </c>
      <c r="C49" s="69">
        <v>0</v>
      </c>
      <c r="D49" s="69">
        <v>0</v>
      </c>
      <c r="E49" s="69">
        <v>0</v>
      </c>
      <c r="F49" s="57">
        <v>0</v>
      </c>
      <c r="G49" s="57">
        <v>0</v>
      </c>
      <c r="H49" s="57">
        <v>0</v>
      </c>
      <c r="I49" s="57">
        <v>0</v>
      </c>
      <c r="J49" s="57">
        <v>0</v>
      </c>
      <c r="K49" s="57">
        <v>0</v>
      </c>
      <c r="L49" s="57">
        <v>0</v>
      </c>
      <c r="M49" s="57">
        <v>0</v>
      </c>
      <c r="N49" s="57">
        <v>0</v>
      </c>
      <c r="O49" s="57">
        <v>0</v>
      </c>
    </row>
    <row r="50" spans="1:15" x14ac:dyDescent="0.25">
      <c r="A50" s="7">
        <f>Список!A50</f>
        <v>44</v>
      </c>
      <c r="B50" s="7" t="str">
        <f>Список!B50</f>
        <v>ООО "МЕДЛАЙН"</v>
      </c>
      <c r="C50" s="69">
        <v>0</v>
      </c>
      <c r="D50" s="69">
        <v>0</v>
      </c>
      <c r="E50" s="69">
        <v>0</v>
      </c>
      <c r="F50" s="57">
        <v>0</v>
      </c>
      <c r="G50" s="57">
        <v>0</v>
      </c>
      <c r="H50" s="57">
        <v>0</v>
      </c>
      <c r="I50" s="57">
        <v>0</v>
      </c>
      <c r="J50" s="57">
        <v>0</v>
      </c>
      <c r="K50" s="57">
        <v>0</v>
      </c>
      <c r="L50" s="57">
        <v>0</v>
      </c>
      <c r="M50" s="57">
        <v>0</v>
      </c>
      <c r="N50" s="57">
        <v>0</v>
      </c>
      <c r="O50" s="57">
        <v>0</v>
      </c>
    </row>
    <row r="51" spans="1:15" x14ac:dyDescent="0.25">
      <c r="A51" s="7">
        <f>Список!A51</f>
        <v>45</v>
      </c>
      <c r="B51" s="7" t="str">
        <f>Список!B51</f>
        <v>ООО "ХАРИЗМА"</v>
      </c>
      <c r="C51" s="69">
        <v>0</v>
      </c>
      <c r="D51" s="69">
        <v>0</v>
      </c>
      <c r="E51" s="69">
        <v>0</v>
      </c>
      <c r="F51" s="57">
        <v>0</v>
      </c>
      <c r="G51" s="57">
        <v>0</v>
      </c>
      <c r="H51" s="57">
        <v>0</v>
      </c>
      <c r="I51" s="57">
        <v>0</v>
      </c>
      <c r="J51" s="57">
        <v>0</v>
      </c>
      <c r="K51" s="57">
        <v>0</v>
      </c>
      <c r="L51" s="57">
        <v>0</v>
      </c>
      <c r="M51" s="57">
        <v>0</v>
      </c>
      <c r="N51" s="57">
        <v>0</v>
      </c>
      <c r="O51" s="57">
        <v>0</v>
      </c>
    </row>
    <row r="52" spans="1:15" x14ac:dyDescent="0.25">
      <c r="A52" s="7">
        <f>Список!A52</f>
        <v>46</v>
      </c>
      <c r="B52" s="7" t="str">
        <f>Список!B52</f>
        <v>ООО "ЦМГЭ"</v>
      </c>
      <c r="C52" s="69">
        <v>0</v>
      </c>
      <c r="D52" s="69">
        <v>0</v>
      </c>
      <c r="E52" s="69">
        <v>0</v>
      </c>
      <c r="F52" s="57">
        <v>0</v>
      </c>
      <c r="G52" s="57">
        <v>0</v>
      </c>
      <c r="H52" s="57">
        <v>0</v>
      </c>
      <c r="I52" s="57">
        <v>0</v>
      </c>
      <c r="J52" s="57">
        <v>0</v>
      </c>
      <c r="K52" s="57">
        <v>0</v>
      </c>
      <c r="L52" s="57">
        <v>0</v>
      </c>
      <c r="M52" s="57">
        <v>0</v>
      </c>
      <c r="N52" s="57">
        <v>0</v>
      </c>
      <c r="O52" s="57">
        <v>0</v>
      </c>
    </row>
    <row r="53" spans="1:15" x14ac:dyDescent="0.25">
      <c r="A53" s="7">
        <f>Список!A53</f>
        <v>47</v>
      </c>
      <c r="B53" s="7" t="str">
        <f>Список!B53</f>
        <v>ООО "ЦЕНТР МИКРОХИРУРГИИ ГЛАЗА "ВИЗУС-1"</v>
      </c>
      <c r="C53" s="69">
        <v>0</v>
      </c>
      <c r="D53" s="69">
        <v>0</v>
      </c>
      <c r="E53" s="69">
        <v>0</v>
      </c>
      <c r="F53" s="57">
        <v>0</v>
      </c>
      <c r="G53" s="57">
        <v>0</v>
      </c>
      <c r="H53" s="57">
        <v>0</v>
      </c>
      <c r="I53" s="57">
        <v>0</v>
      </c>
      <c r="J53" s="57">
        <v>0</v>
      </c>
      <c r="K53" s="57">
        <v>0</v>
      </c>
      <c r="L53" s="57">
        <v>0</v>
      </c>
      <c r="M53" s="57">
        <v>0</v>
      </c>
      <c r="N53" s="57">
        <v>0</v>
      </c>
      <c r="O53" s="57">
        <v>0</v>
      </c>
    </row>
    <row r="54" spans="1:15" x14ac:dyDescent="0.25">
      <c r="A54" s="7">
        <f>Список!A54</f>
        <v>48</v>
      </c>
      <c r="B54" s="7" t="str">
        <f>Список!B54</f>
        <v>ООО "МЛ-КЛИНИК"</v>
      </c>
      <c r="C54" s="69">
        <v>0</v>
      </c>
      <c r="D54" s="69">
        <v>0</v>
      </c>
      <c r="E54" s="69">
        <v>0</v>
      </c>
      <c r="F54" s="57">
        <v>0</v>
      </c>
      <c r="G54" s="57">
        <v>0</v>
      </c>
      <c r="H54" s="57">
        <v>0</v>
      </c>
      <c r="I54" s="57">
        <v>0</v>
      </c>
      <c r="J54" s="57">
        <v>0</v>
      </c>
      <c r="K54" s="57">
        <v>0</v>
      </c>
      <c r="L54" s="57">
        <v>0</v>
      </c>
      <c r="M54" s="57">
        <v>0</v>
      </c>
      <c r="N54" s="57">
        <v>0</v>
      </c>
      <c r="O54" s="57">
        <v>0</v>
      </c>
    </row>
    <row r="55" spans="1:15" x14ac:dyDescent="0.25">
      <c r="A55" s="7">
        <f>Список!A55</f>
        <v>49</v>
      </c>
      <c r="B55" s="7" t="str">
        <f>Список!B55</f>
        <v>ООО "МЕДЛАЙН-ПРОФ"</v>
      </c>
      <c r="C55" s="69">
        <v>0</v>
      </c>
      <c r="D55" s="69">
        <v>0</v>
      </c>
      <c r="E55" s="69">
        <v>0</v>
      </c>
      <c r="F55" s="57">
        <v>0</v>
      </c>
      <c r="G55" s="57">
        <v>0</v>
      </c>
      <c r="H55" s="57">
        <v>0</v>
      </c>
      <c r="I55" s="57">
        <v>0</v>
      </c>
      <c r="J55" s="57">
        <v>0</v>
      </c>
      <c r="K55" s="57">
        <v>0</v>
      </c>
      <c r="L55" s="57">
        <v>0</v>
      </c>
      <c r="M55" s="57">
        <v>0</v>
      </c>
      <c r="N55" s="57">
        <v>0</v>
      </c>
      <c r="O55" s="57">
        <v>0</v>
      </c>
    </row>
    <row r="56" spans="1:15" x14ac:dyDescent="0.25">
      <c r="A56" s="7">
        <f>Список!A56</f>
        <v>50</v>
      </c>
      <c r="B56" s="7" t="str">
        <f>Список!B56</f>
        <v>ООО "АЛЬФАМЕД" 45202308800</v>
      </c>
      <c r="C56" s="69">
        <v>0</v>
      </c>
      <c r="D56" s="69">
        <v>0</v>
      </c>
      <c r="E56" s="69">
        <v>0</v>
      </c>
      <c r="F56" s="57">
        <v>0</v>
      </c>
      <c r="G56" s="57">
        <v>0</v>
      </c>
      <c r="H56" s="57">
        <v>0</v>
      </c>
      <c r="I56" s="57">
        <v>0</v>
      </c>
      <c r="J56" s="57">
        <v>0</v>
      </c>
      <c r="K56" s="57">
        <v>0</v>
      </c>
      <c r="L56" s="57">
        <v>0</v>
      </c>
      <c r="M56" s="57">
        <v>0</v>
      </c>
      <c r="N56" s="57">
        <v>0</v>
      </c>
      <c r="O56" s="57">
        <v>0</v>
      </c>
    </row>
    <row r="57" spans="1:15" x14ac:dyDescent="0.25">
      <c r="A57" s="7">
        <f>Список!A57</f>
        <v>51</v>
      </c>
      <c r="B57" s="7" t="str">
        <f>Список!B57</f>
        <v>ООО "СИТИЛАБ-УРАЛ"</v>
      </c>
      <c r="C57" s="69">
        <v>0</v>
      </c>
      <c r="D57" s="69">
        <v>0</v>
      </c>
      <c r="E57" s="69">
        <v>0</v>
      </c>
      <c r="F57" s="57">
        <v>0</v>
      </c>
      <c r="G57" s="57">
        <v>0</v>
      </c>
      <c r="H57" s="57">
        <v>0</v>
      </c>
      <c r="I57" s="57">
        <v>0</v>
      </c>
      <c r="J57" s="57">
        <v>0</v>
      </c>
      <c r="K57" s="57">
        <v>0</v>
      </c>
      <c r="L57" s="57">
        <v>0</v>
      </c>
      <c r="M57" s="57">
        <v>0</v>
      </c>
      <c r="N57" s="57">
        <v>0</v>
      </c>
      <c r="O57" s="57">
        <v>0</v>
      </c>
    </row>
    <row r="58" spans="1:15" x14ac:dyDescent="0.25">
      <c r="A58" s="7">
        <f>Список!A58</f>
        <v>52</v>
      </c>
      <c r="B58" s="7" t="str">
        <f>Список!B58</f>
        <v>ООО "ЦЕНТР ПЭТ-ТЕХНОЛОДЖИ"</v>
      </c>
      <c r="C58" s="69">
        <v>0</v>
      </c>
      <c r="D58" s="69">
        <v>0</v>
      </c>
      <c r="E58" s="69">
        <v>0</v>
      </c>
      <c r="F58" s="57">
        <v>0</v>
      </c>
      <c r="G58" s="57">
        <v>0</v>
      </c>
      <c r="H58" s="57">
        <v>0</v>
      </c>
      <c r="I58" s="57">
        <v>0</v>
      </c>
      <c r="J58" s="57">
        <v>0</v>
      </c>
      <c r="K58" s="57">
        <v>0</v>
      </c>
      <c r="L58" s="57">
        <v>0</v>
      </c>
      <c r="M58" s="57">
        <v>0</v>
      </c>
      <c r="N58" s="57">
        <v>0</v>
      </c>
      <c r="O58" s="57">
        <v>0</v>
      </c>
    </row>
    <row r="59" spans="1:15" x14ac:dyDescent="0.25">
      <c r="A59" s="7">
        <f>Список!A59</f>
        <v>53</v>
      </c>
      <c r="B59" s="7" t="str">
        <f>Список!B59</f>
        <v>ООО "НПФ "ХЕЛИКС"</v>
      </c>
      <c r="C59" s="69">
        <v>0</v>
      </c>
      <c r="D59" s="69">
        <v>0</v>
      </c>
      <c r="E59" s="69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0</v>
      </c>
      <c r="N59" s="57">
        <v>0</v>
      </c>
      <c r="O59" s="57">
        <v>0</v>
      </c>
    </row>
    <row r="60" spans="1:15" x14ac:dyDescent="0.25">
      <c r="A60" s="7">
        <f>Список!A60</f>
        <v>54</v>
      </c>
      <c r="B60" s="7" t="str">
        <f>Список!B60</f>
        <v>ООО "ВИТАЛАБ"</v>
      </c>
      <c r="C60" s="69">
        <v>0</v>
      </c>
      <c r="D60" s="69">
        <v>0</v>
      </c>
      <c r="E60" s="69">
        <v>0</v>
      </c>
      <c r="F60" s="57">
        <v>0</v>
      </c>
      <c r="G60" s="57">
        <v>0</v>
      </c>
      <c r="H60" s="57">
        <v>0</v>
      </c>
      <c r="I60" s="57">
        <v>0</v>
      </c>
      <c r="J60" s="57">
        <v>0</v>
      </c>
      <c r="K60" s="57">
        <v>0</v>
      </c>
      <c r="L60" s="57">
        <v>0</v>
      </c>
      <c r="M60" s="57">
        <v>0</v>
      </c>
      <c r="N60" s="57">
        <v>0</v>
      </c>
      <c r="O60" s="57">
        <v>0</v>
      </c>
    </row>
    <row r="61" spans="1:15" x14ac:dyDescent="0.25">
      <c r="A61" s="7">
        <f>Список!A61</f>
        <v>55</v>
      </c>
      <c r="B61" s="7" t="str">
        <f>Список!B61</f>
        <v>ООО "М-ЛАЙН"</v>
      </c>
      <c r="C61" s="69">
        <v>0</v>
      </c>
      <c r="D61" s="69">
        <v>0</v>
      </c>
      <c r="E61" s="69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</row>
    <row r="62" spans="1:15" x14ac:dyDescent="0.25">
      <c r="A62" s="7">
        <f>Список!A62</f>
        <v>56</v>
      </c>
      <c r="B62" s="7" t="str">
        <f>Список!B62</f>
        <v>ООО "НАУЧНО-МЕТОДИЧЕСКИЙ ЦЕНТР КЛИНИЧЕСКОЙ ЛАБОРАТОРНОЙ ДИАГНОСТИКИ СИТИЛАБ"</v>
      </c>
      <c r="C62" s="69">
        <v>0</v>
      </c>
      <c r="D62" s="69">
        <v>0</v>
      </c>
      <c r="E62" s="69">
        <v>0</v>
      </c>
      <c r="F62" s="57">
        <v>0</v>
      </c>
      <c r="G62" s="57">
        <v>0</v>
      </c>
      <c r="H62" s="57">
        <v>0</v>
      </c>
      <c r="I62" s="57">
        <v>0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57">
        <v>0</v>
      </c>
    </row>
    <row r="63" spans="1:15" x14ac:dyDescent="0.25">
      <c r="A63" s="7">
        <f>Список!A63</f>
        <v>57</v>
      </c>
      <c r="B63" s="7" t="str">
        <f>Список!B63</f>
        <v>ООО "ЛАБОРАТОРИЯ ГЕМОТЕСТ"</v>
      </c>
      <c r="C63" s="69">
        <v>0</v>
      </c>
      <c r="D63" s="69">
        <v>0</v>
      </c>
      <c r="E63" s="69">
        <v>0</v>
      </c>
      <c r="F63" s="57">
        <v>0</v>
      </c>
      <c r="G63" s="57">
        <v>0</v>
      </c>
      <c r="H63" s="57">
        <v>0</v>
      </c>
      <c r="I63" s="57">
        <v>0</v>
      </c>
      <c r="J63" s="57">
        <v>0</v>
      </c>
      <c r="K63" s="57">
        <v>0</v>
      </c>
      <c r="L63" s="57">
        <v>0</v>
      </c>
      <c r="M63" s="57">
        <v>0</v>
      </c>
      <c r="N63" s="57">
        <v>0</v>
      </c>
      <c r="O63" s="57">
        <v>0</v>
      </c>
    </row>
    <row r="64" spans="1:15" x14ac:dyDescent="0.25">
      <c r="A64" s="7">
        <f>Список!A64</f>
        <v>58</v>
      </c>
      <c r="B64" s="7" t="str">
        <f>Список!B64</f>
        <v>ООО МФЦ "ГАРМОНИЯ"</v>
      </c>
      <c r="C64" s="69">
        <v>0</v>
      </c>
      <c r="D64" s="69">
        <v>0</v>
      </c>
      <c r="E64" s="69">
        <v>0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57">
        <v>0</v>
      </c>
      <c r="M64" s="57">
        <v>0</v>
      </c>
      <c r="N64" s="57">
        <v>0</v>
      </c>
      <c r="O64" s="57">
        <v>0</v>
      </c>
    </row>
    <row r="65" spans="1:15" x14ac:dyDescent="0.25">
      <c r="A65" s="7">
        <f>Список!A65</f>
        <v>59</v>
      </c>
      <c r="B65" s="7" t="str">
        <f>Список!B65</f>
        <v>ООО "АМЕЛИЯ"</v>
      </c>
      <c r="C65" s="69">
        <v>0</v>
      </c>
      <c r="D65" s="69">
        <v>0</v>
      </c>
      <c r="E65" s="69">
        <v>0</v>
      </c>
      <c r="F65" s="57">
        <v>0</v>
      </c>
      <c r="G65" s="57">
        <v>0</v>
      </c>
      <c r="H65" s="57">
        <v>0</v>
      </c>
      <c r="I65" s="57">
        <v>0</v>
      </c>
      <c r="J65" s="57">
        <v>0</v>
      </c>
      <c r="K65" s="57">
        <v>0</v>
      </c>
      <c r="L65" s="57">
        <v>0</v>
      </c>
      <c r="M65" s="57">
        <v>0</v>
      </c>
      <c r="N65" s="57">
        <v>0</v>
      </c>
      <c r="O65" s="57">
        <v>0</v>
      </c>
    </row>
    <row r="66" spans="1:15" x14ac:dyDescent="0.25">
      <c r="A66" s="7">
        <f>Список!A66</f>
        <v>60</v>
      </c>
      <c r="B66" s="7" t="str">
        <f>Список!B66</f>
        <v>МТР</v>
      </c>
      <c r="C66" s="17">
        <v>2436</v>
      </c>
      <c r="D66" s="20">
        <f>ROUND($C$66/12,0)</f>
        <v>203</v>
      </c>
      <c r="E66" s="20">
        <f t="shared" ref="E66:N66" si="0">ROUND($C$66/12,0)</f>
        <v>203</v>
      </c>
      <c r="F66" s="20">
        <f t="shared" si="0"/>
        <v>203</v>
      </c>
      <c r="G66" s="20">
        <f t="shared" si="0"/>
        <v>203</v>
      </c>
      <c r="H66" s="20">
        <f t="shared" si="0"/>
        <v>203</v>
      </c>
      <c r="I66" s="20">
        <f t="shared" si="0"/>
        <v>203</v>
      </c>
      <c r="J66" s="20">
        <f t="shared" si="0"/>
        <v>203</v>
      </c>
      <c r="K66" s="20">
        <f t="shared" si="0"/>
        <v>203</v>
      </c>
      <c r="L66" s="20">
        <f t="shared" si="0"/>
        <v>203</v>
      </c>
      <c r="M66" s="20">
        <f t="shared" si="0"/>
        <v>203</v>
      </c>
      <c r="N66" s="20">
        <f t="shared" si="0"/>
        <v>203</v>
      </c>
      <c r="O66" s="20">
        <f>C66-D66-E66-F66-G66-H66-I66-J66-K66-L66-M66-N66</f>
        <v>203</v>
      </c>
    </row>
    <row r="67" spans="1:15" x14ac:dyDescent="0.25">
      <c r="A67" s="7">
        <f>Список!A67</f>
        <v>0</v>
      </c>
      <c r="B67" s="7" t="str">
        <f>Список!B67</f>
        <v>ИТОГО</v>
      </c>
      <c r="C67" s="17">
        <f>SUM(C7:C66)</f>
        <v>129767</v>
      </c>
      <c r="D67" s="17">
        <f t="shared" ref="D67:O67" si="1">SUM(D7:D66)</f>
        <v>10722</v>
      </c>
      <c r="E67" s="17">
        <f t="shared" si="1"/>
        <v>10703</v>
      </c>
      <c r="F67" s="17">
        <f t="shared" si="1"/>
        <v>10615</v>
      </c>
      <c r="G67" s="17">
        <f t="shared" si="1"/>
        <v>11171</v>
      </c>
      <c r="H67" s="17">
        <f t="shared" si="1"/>
        <v>10954</v>
      </c>
      <c r="I67" s="17">
        <f t="shared" si="1"/>
        <v>10796</v>
      </c>
      <c r="J67" s="17">
        <f t="shared" si="1"/>
        <v>10802</v>
      </c>
      <c r="K67" s="17">
        <f t="shared" si="1"/>
        <v>10804</v>
      </c>
      <c r="L67" s="17">
        <f t="shared" si="1"/>
        <v>10800</v>
      </c>
      <c r="M67" s="17">
        <f t="shared" si="1"/>
        <v>10798</v>
      </c>
      <c r="N67" s="17">
        <f t="shared" si="1"/>
        <v>10802</v>
      </c>
      <c r="O67" s="17">
        <f t="shared" si="1"/>
        <v>10800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8">
    <mergeCell ref="A4:A6"/>
    <mergeCell ref="B4:B6"/>
    <mergeCell ref="C4:C6"/>
    <mergeCell ref="D4:O4"/>
    <mergeCell ref="D5:F5"/>
    <mergeCell ref="G5:I5"/>
    <mergeCell ref="J5:L5"/>
    <mergeCell ref="M5:O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workbookViewId="0">
      <pane xSplit="6" ySplit="6" topLeftCell="G10" activePane="bottomRight" state="frozen"/>
      <selection pane="topRight"/>
      <selection pane="bottomLeft"/>
      <selection pane="bottomRight" activeCell="C18" sqref="C18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21.140625" style="5" customWidth="1"/>
    <col min="4" max="6" width="13.42578125" style="5" customWidth="1"/>
    <col min="7" max="7" width="12.5703125" style="5" customWidth="1"/>
    <col min="8" max="15" width="12.5703125" customWidth="1"/>
  </cols>
  <sheetData>
    <row r="1" spans="1:15" x14ac:dyDescent="0.25">
      <c r="G1" s="6"/>
    </row>
    <row r="2" spans="1:15" x14ac:dyDescent="0.25">
      <c r="O2" s="1" t="s">
        <v>100</v>
      </c>
    </row>
    <row r="3" spans="1:15" ht="15.75" customHeight="1" x14ac:dyDescent="0.25">
      <c r="B3" s="3" t="s">
        <v>109</v>
      </c>
      <c r="C3" s="1"/>
      <c r="D3" s="1"/>
      <c r="E3" s="1"/>
      <c r="F3" s="1"/>
    </row>
    <row r="4" spans="1:15" ht="59.45" customHeight="1" x14ac:dyDescent="0.25">
      <c r="A4" s="149" t="s">
        <v>1</v>
      </c>
      <c r="B4" s="149" t="s">
        <v>2</v>
      </c>
      <c r="C4" s="180" t="s">
        <v>273</v>
      </c>
      <c r="D4" s="116" t="s">
        <v>3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</row>
    <row r="5" spans="1:15" s="2" customFormat="1" ht="50.25" customHeight="1" x14ac:dyDescent="0.2">
      <c r="A5" s="149"/>
      <c r="B5" s="149"/>
      <c r="C5" s="181"/>
      <c r="D5" s="114" t="s">
        <v>7</v>
      </c>
      <c r="E5" s="114"/>
      <c r="F5" s="114"/>
      <c r="G5" s="114" t="s">
        <v>8</v>
      </c>
      <c r="H5" s="114"/>
      <c r="I5" s="114"/>
      <c r="J5" s="114" t="s">
        <v>9</v>
      </c>
      <c r="K5" s="114"/>
      <c r="L5" s="114"/>
      <c r="M5" s="114" t="s">
        <v>10</v>
      </c>
      <c r="N5" s="114"/>
      <c r="O5" s="114"/>
    </row>
    <row r="6" spans="1:15" s="4" customFormat="1" ht="52.5" customHeight="1" x14ac:dyDescent="0.2">
      <c r="A6" s="149"/>
      <c r="B6" s="149"/>
      <c r="C6" s="182"/>
      <c r="D6" s="66" t="s">
        <v>257</v>
      </c>
      <c r="E6" s="66" t="s">
        <v>258</v>
      </c>
      <c r="F6" s="66" t="s">
        <v>259</v>
      </c>
      <c r="G6" s="66" t="s">
        <v>260</v>
      </c>
      <c r="H6" s="66" t="s">
        <v>261</v>
      </c>
      <c r="I6" s="66" t="s">
        <v>262</v>
      </c>
      <c r="J6" s="66" t="s">
        <v>263</v>
      </c>
      <c r="K6" s="66" t="s">
        <v>264</v>
      </c>
      <c r="L6" s="66" t="s">
        <v>265</v>
      </c>
      <c r="M6" s="66" t="s">
        <v>266</v>
      </c>
      <c r="N6" s="66" t="s">
        <v>267</v>
      </c>
      <c r="O6" s="66" t="s">
        <v>268</v>
      </c>
    </row>
    <row r="7" spans="1:15" x14ac:dyDescent="0.25">
      <c r="A7" s="7">
        <f>Список!A7</f>
        <v>1</v>
      </c>
      <c r="B7" s="7" t="str">
        <f>Список!B7</f>
        <v>ГБУ "Межрайонная больница №1"</v>
      </c>
      <c r="C7" s="57">
        <v>0</v>
      </c>
      <c r="D7" s="57">
        <v>0</v>
      </c>
      <c r="E7" s="57">
        <v>0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57">
        <v>0</v>
      </c>
      <c r="N7" s="57">
        <v>0</v>
      </c>
      <c r="O7" s="57">
        <v>0</v>
      </c>
    </row>
    <row r="8" spans="1:15" x14ac:dyDescent="0.25">
      <c r="A8" s="7">
        <f>Список!A8</f>
        <v>2</v>
      </c>
      <c r="B8" s="7" t="str">
        <f>Список!B8</f>
        <v>ГБУ "Межрайонная больница №2"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</row>
    <row r="9" spans="1:15" x14ac:dyDescent="0.25">
      <c r="A9" s="7">
        <f>Список!A9</f>
        <v>3</v>
      </c>
      <c r="B9" s="7" t="str">
        <f>Список!B9</f>
        <v>ГБУ "Межрайонная больница №3"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</row>
    <row r="10" spans="1:15" x14ac:dyDescent="0.25">
      <c r="A10" s="7">
        <f>Список!A10</f>
        <v>4</v>
      </c>
      <c r="B10" s="7" t="str">
        <f>Список!B10</f>
        <v>ГБУ "Межрайонная больница №4"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</row>
    <row r="11" spans="1:15" x14ac:dyDescent="0.25">
      <c r="A11" s="7">
        <f>Список!A11</f>
        <v>5</v>
      </c>
      <c r="B11" s="7" t="str">
        <f>Список!B11</f>
        <v>ГБУ "Межрайонная больница №5"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</row>
    <row r="12" spans="1:15" x14ac:dyDescent="0.25">
      <c r="A12" s="7">
        <f>Список!A12</f>
        <v>6</v>
      </c>
      <c r="B12" s="7" t="str">
        <f>Список!B12</f>
        <v>ГБУ "Межрайонная больница №6"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</row>
    <row r="13" spans="1:15" x14ac:dyDescent="0.25">
      <c r="A13" s="7">
        <f>Список!A13</f>
        <v>7</v>
      </c>
      <c r="B13" s="7" t="str">
        <f>Список!B13</f>
        <v>ГБУ "Межрайонная больница №7"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</row>
    <row r="14" spans="1:15" x14ac:dyDescent="0.25">
      <c r="A14" s="7">
        <f>Список!A14</f>
        <v>8</v>
      </c>
      <c r="B14" s="7" t="str">
        <f>Список!B14</f>
        <v>ГБУ "Межрайонная больница №8"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</row>
    <row r="15" spans="1:15" x14ac:dyDescent="0.25">
      <c r="A15" s="7">
        <f>Список!A15</f>
        <v>9</v>
      </c>
      <c r="B15" s="7" t="str">
        <f>Список!B15</f>
        <v>ГБУ "Далматовская ЦРБ"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</row>
    <row r="16" spans="1:15" x14ac:dyDescent="0.25">
      <c r="A16" s="7">
        <f>Список!A16</f>
        <v>10</v>
      </c>
      <c r="B16" s="7" t="str">
        <f>Список!B16</f>
        <v>ГБУ "Катайская ЦРБ"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</row>
    <row r="17" spans="1:15" x14ac:dyDescent="0.25">
      <c r="A17" s="7">
        <f>Список!A17</f>
        <v>11</v>
      </c>
      <c r="B17" s="7" t="str">
        <f>Список!B17</f>
        <v>ГБУ "Шадринская ЦРБ"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57">
        <v>0</v>
      </c>
    </row>
    <row r="18" spans="1:15" x14ac:dyDescent="0.25">
      <c r="A18" s="7">
        <f>Список!A18</f>
        <v>12</v>
      </c>
      <c r="B18" s="7" t="str">
        <f>Список!B18</f>
        <v>ГБУ "КОКБ"</v>
      </c>
      <c r="C18" s="57">
        <v>527</v>
      </c>
      <c r="D18" s="57">
        <v>45</v>
      </c>
      <c r="E18" s="57">
        <v>44</v>
      </c>
      <c r="F18" s="57">
        <v>40</v>
      </c>
      <c r="G18" s="57">
        <v>46</v>
      </c>
      <c r="H18" s="57">
        <v>44</v>
      </c>
      <c r="I18" s="57">
        <v>42</v>
      </c>
      <c r="J18" s="57">
        <v>45</v>
      </c>
      <c r="K18" s="57">
        <v>47</v>
      </c>
      <c r="L18" s="57">
        <v>40</v>
      </c>
      <c r="M18" s="57">
        <v>46</v>
      </c>
      <c r="N18" s="57">
        <v>44</v>
      </c>
      <c r="O18" s="57">
        <v>44</v>
      </c>
    </row>
    <row r="19" spans="1:15" x14ac:dyDescent="0.25">
      <c r="A19" s="7">
        <f>Список!A19</f>
        <v>13</v>
      </c>
      <c r="B19" s="7" t="str">
        <f>Список!B19</f>
        <v>ГБУ "КОБ №2"</v>
      </c>
      <c r="C19" s="57">
        <v>21</v>
      </c>
      <c r="D19" s="57">
        <v>2</v>
      </c>
      <c r="E19" s="57">
        <v>1</v>
      </c>
      <c r="F19" s="57">
        <v>3</v>
      </c>
      <c r="G19" s="57">
        <v>2</v>
      </c>
      <c r="H19" s="57">
        <v>2</v>
      </c>
      <c r="I19" s="57">
        <v>0</v>
      </c>
      <c r="J19" s="57">
        <v>2</v>
      </c>
      <c r="K19" s="57">
        <v>2</v>
      </c>
      <c r="L19" s="57">
        <v>3</v>
      </c>
      <c r="M19" s="57">
        <v>1</v>
      </c>
      <c r="N19" s="57">
        <v>2</v>
      </c>
      <c r="O19" s="57">
        <v>1</v>
      </c>
    </row>
    <row r="20" spans="1:15" x14ac:dyDescent="0.25">
      <c r="A20" s="7">
        <f>Список!A20</f>
        <v>14</v>
      </c>
      <c r="B20" s="7" t="str">
        <f>Список!B20</f>
        <v>ГБУ "КОДКБ ИМ. КРАСНОГО КРЕСТА"</v>
      </c>
      <c r="C20" s="57">
        <v>87</v>
      </c>
      <c r="D20" s="57">
        <v>6</v>
      </c>
      <c r="E20" s="57">
        <v>7</v>
      </c>
      <c r="F20" s="57">
        <v>8</v>
      </c>
      <c r="G20" s="57">
        <v>6</v>
      </c>
      <c r="H20" s="57">
        <v>7</v>
      </c>
      <c r="I20" s="57">
        <v>8</v>
      </c>
      <c r="J20" s="57">
        <v>7</v>
      </c>
      <c r="K20" s="57">
        <v>7</v>
      </c>
      <c r="L20" s="57">
        <v>8</v>
      </c>
      <c r="M20" s="57">
        <v>7</v>
      </c>
      <c r="N20" s="57">
        <v>7</v>
      </c>
      <c r="O20" s="57">
        <v>9</v>
      </c>
    </row>
    <row r="21" spans="1:15" x14ac:dyDescent="0.25">
      <c r="A21" s="7">
        <f>Список!A21</f>
        <v>15</v>
      </c>
      <c r="B21" s="7" t="str">
        <f>Список!B21</f>
        <v>ГБУ "КУРГАНСКИЙ ОБЛАСТНОЙ КАРДИОЛОГИЧЕСКИЙ ДИСПАНСЕР"</v>
      </c>
      <c r="C21" s="57">
        <v>500</v>
      </c>
      <c r="D21" s="57">
        <v>42</v>
      </c>
      <c r="E21" s="57">
        <v>42</v>
      </c>
      <c r="F21" s="57">
        <v>41</v>
      </c>
      <c r="G21" s="57">
        <v>42</v>
      </c>
      <c r="H21" s="57">
        <v>42</v>
      </c>
      <c r="I21" s="57">
        <v>41</v>
      </c>
      <c r="J21" s="57">
        <v>42</v>
      </c>
      <c r="K21" s="57">
        <v>42</v>
      </c>
      <c r="L21" s="57">
        <v>41</v>
      </c>
      <c r="M21" s="57">
        <v>42</v>
      </c>
      <c r="N21" s="57">
        <v>42</v>
      </c>
      <c r="O21" s="57">
        <v>41</v>
      </c>
    </row>
    <row r="22" spans="1:15" x14ac:dyDescent="0.25">
      <c r="A22" s="7">
        <f>Список!A22</f>
        <v>16</v>
      </c>
      <c r="B22" s="7" t="str">
        <f>Список!B22</f>
        <v>ГБУ "КООД"</v>
      </c>
      <c r="C22" s="57">
        <v>150</v>
      </c>
      <c r="D22" s="57">
        <v>12</v>
      </c>
      <c r="E22" s="57">
        <v>12</v>
      </c>
      <c r="F22" s="57">
        <v>13</v>
      </c>
      <c r="G22" s="57">
        <v>12</v>
      </c>
      <c r="H22" s="57">
        <v>13</v>
      </c>
      <c r="I22" s="57">
        <v>12</v>
      </c>
      <c r="J22" s="57">
        <v>13</v>
      </c>
      <c r="K22" s="57">
        <v>12</v>
      </c>
      <c r="L22" s="57">
        <v>13</v>
      </c>
      <c r="M22" s="57">
        <v>12</v>
      </c>
      <c r="N22" s="57">
        <v>13</v>
      </c>
      <c r="O22" s="57">
        <v>13</v>
      </c>
    </row>
    <row r="23" spans="1:15" x14ac:dyDescent="0.25">
      <c r="A23" s="7">
        <f>Список!A23</f>
        <v>17</v>
      </c>
      <c r="B23" s="7" t="str">
        <f>Список!B23</f>
        <v>ГБУ "КОГВВ"</v>
      </c>
      <c r="C23" s="57">
        <v>350</v>
      </c>
      <c r="D23" s="57">
        <v>29</v>
      </c>
      <c r="E23" s="57">
        <v>29</v>
      </c>
      <c r="F23" s="57">
        <v>29</v>
      </c>
      <c r="G23" s="57">
        <v>29</v>
      </c>
      <c r="H23" s="57">
        <v>29</v>
      </c>
      <c r="I23" s="57">
        <v>30</v>
      </c>
      <c r="J23" s="57">
        <v>29</v>
      </c>
      <c r="K23" s="57">
        <v>29</v>
      </c>
      <c r="L23" s="57">
        <v>29</v>
      </c>
      <c r="M23" s="57">
        <v>29</v>
      </c>
      <c r="N23" s="57">
        <v>29</v>
      </c>
      <c r="O23" s="57">
        <v>30</v>
      </c>
    </row>
    <row r="24" spans="1:15" x14ac:dyDescent="0.25">
      <c r="A24" s="7">
        <f>Список!A24</f>
        <v>18</v>
      </c>
      <c r="B24" s="7" t="str">
        <f>Список!B24</f>
        <v>ГБУ "КУРГАНСКАЯ ОБЛАСТНАЯ СПЕЦИАЛИЗИРОВАННАЯ ИНФЕКЦИОННАЯ БОЛЬНИЦА"</v>
      </c>
      <c r="C24" s="57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7">
        <v>0</v>
      </c>
      <c r="N24" s="57">
        <v>0</v>
      </c>
      <c r="O24" s="57">
        <v>0</v>
      </c>
    </row>
    <row r="25" spans="1:15" x14ac:dyDescent="0.25">
      <c r="A25" s="7">
        <f>Список!A25</f>
        <v>19</v>
      </c>
      <c r="B25" s="7" t="str">
        <f>Список!B25</f>
        <v>ГБУ "КОКВД"</v>
      </c>
      <c r="C25" s="57">
        <v>0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57">
        <v>0</v>
      </c>
      <c r="M25" s="57">
        <v>0</v>
      </c>
      <c r="N25" s="57">
        <v>0</v>
      </c>
      <c r="O25" s="57">
        <v>0</v>
      </c>
    </row>
    <row r="26" spans="1:15" x14ac:dyDescent="0.25">
      <c r="A26" s="7">
        <f>Список!A26</f>
        <v>20</v>
      </c>
      <c r="B26" s="7" t="str">
        <f>Список!B26</f>
        <v>ГБУ "КУРГАНСКИЙ ОБЛАСТНОЙ ЦЕНТР МЕДИЦИНСКОЙ ПРОФИЛАКТИКИ, ЛЕЧЕБНОЙ ФИЗКУЛЬТУРЫ И СПОРТИВНОЙ МЕДИЦИНЫ"</v>
      </c>
      <c r="C26" s="57">
        <v>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7">
        <v>0</v>
      </c>
      <c r="N26" s="57">
        <v>0</v>
      </c>
      <c r="O26" s="57">
        <v>0</v>
      </c>
    </row>
    <row r="27" spans="1:15" x14ac:dyDescent="0.25">
      <c r="A27" s="7">
        <f>Список!A27</f>
        <v>21</v>
      </c>
      <c r="B27" s="7" t="str">
        <f>Список!B27</f>
        <v>ГБУ "ПЕРИНАТАЛЬНЫЙ ЦЕНТР"</v>
      </c>
      <c r="C27" s="57">
        <v>69</v>
      </c>
      <c r="D27" s="57">
        <v>6</v>
      </c>
      <c r="E27" s="57">
        <v>6</v>
      </c>
      <c r="F27" s="57">
        <v>5</v>
      </c>
      <c r="G27" s="57">
        <v>6</v>
      </c>
      <c r="H27" s="57">
        <v>6</v>
      </c>
      <c r="I27" s="57">
        <v>5</v>
      </c>
      <c r="J27" s="57">
        <v>6</v>
      </c>
      <c r="K27" s="57">
        <v>6</v>
      </c>
      <c r="L27" s="57">
        <v>5</v>
      </c>
      <c r="M27" s="57">
        <v>6</v>
      </c>
      <c r="N27" s="57">
        <v>6</v>
      </c>
      <c r="O27" s="57">
        <v>6</v>
      </c>
    </row>
    <row r="28" spans="1:15" x14ac:dyDescent="0.25">
      <c r="A28" s="7">
        <f>Список!A28</f>
        <v>22</v>
      </c>
      <c r="B28" s="7" t="str">
        <f>Список!B28</f>
        <v>ФГБУ "НМИЦ ТО ИМЕНИ АКАДЕМИКА Г.А. ИЛИЗАРОВА" МИНЗДРАВА РОССИИ</v>
      </c>
      <c r="C28" s="57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</row>
    <row r="29" spans="1:15" x14ac:dyDescent="0.25">
      <c r="A29" s="7">
        <f>Список!A29</f>
        <v>23</v>
      </c>
      <c r="B29" s="7" t="str">
        <f>Список!B29</f>
        <v>ГБУ "КУРГАНСКАЯ БСМП"</v>
      </c>
      <c r="C29" s="57">
        <v>358</v>
      </c>
      <c r="D29" s="57">
        <v>30</v>
      </c>
      <c r="E29" s="57">
        <v>28</v>
      </c>
      <c r="F29" s="57">
        <v>29</v>
      </c>
      <c r="G29" s="57">
        <v>32</v>
      </c>
      <c r="H29" s="57">
        <v>30</v>
      </c>
      <c r="I29" s="57">
        <v>28</v>
      </c>
      <c r="J29" s="57">
        <v>30</v>
      </c>
      <c r="K29" s="57">
        <v>32</v>
      </c>
      <c r="L29" s="57">
        <v>29</v>
      </c>
      <c r="M29" s="57">
        <v>30</v>
      </c>
      <c r="N29" s="57">
        <v>30</v>
      </c>
      <c r="O29" s="57">
        <v>30</v>
      </c>
    </row>
    <row r="30" spans="1:15" x14ac:dyDescent="0.25">
      <c r="A30" s="7">
        <f>Список!A30</f>
        <v>24</v>
      </c>
      <c r="B30" s="7" t="str">
        <f>Список!B30</f>
        <v>ГБУ "КУРГАНСКАЯ ДЕТСКАЯ ПОЛИКЛИНИКА"</v>
      </c>
      <c r="C30" s="57">
        <v>0</v>
      </c>
      <c r="D30" s="57">
        <v>0</v>
      </c>
      <c r="E30" s="57">
        <v>0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7">
        <v>0</v>
      </c>
      <c r="N30" s="57">
        <v>0</v>
      </c>
      <c r="O30" s="57">
        <v>0</v>
      </c>
    </row>
    <row r="31" spans="1:15" x14ac:dyDescent="0.25">
      <c r="A31" s="7">
        <f>Список!A31</f>
        <v>25</v>
      </c>
      <c r="B31" s="7" t="str">
        <f>Список!B31</f>
        <v>ГБУ "КУРГАНСКАЯ ПОЛИКЛИНИКА №1"</v>
      </c>
      <c r="C31" s="57">
        <v>0</v>
      </c>
      <c r="D31" s="57">
        <v>0</v>
      </c>
      <c r="E31" s="57">
        <v>0</v>
      </c>
      <c r="F31" s="57">
        <v>0</v>
      </c>
      <c r="G31" s="57">
        <v>0</v>
      </c>
      <c r="H31" s="57">
        <v>0</v>
      </c>
      <c r="I31" s="57">
        <v>0</v>
      </c>
      <c r="J31" s="57">
        <v>0</v>
      </c>
      <c r="K31" s="57">
        <v>0</v>
      </c>
      <c r="L31" s="57">
        <v>0</v>
      </c>
      <c r="M31" s="57">
        <v>0</v>
      </c>
      <c r="N31" s="57">
        <v>0</v>
      </c>
      <c r="O31" s="57">
        <v>0</v>
      </c>
    </row>
    <row r="32" spans="1:15" x14ac:dyDescent="0.25">
      <c r="A32" s="7">
        <f>Список!A32</f>
        <v>26</v>
      </c>
      <c r="B32" s="7" t="str">
        <f>Список!B32</f>
        <v>ГБУ "КУРГАНСКАЯ ПОЛИКЛИНИКА №2"</v>
      </c>
      <c r="C32" s="57">
        <v>0</v>
      </c>
      <c r="D32" s="57"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7">
        <v>0</v>
      </c>
      <c r="N32" s="57">
        <v>0</v>
      </c>
      <c r="O32" s="57">
        <v>0</v>
      </c>
    </row>
    <row r="33" spans="1:15" x14ac:dyDescent="0.25">
      <c r="A33" s="7">
        <f>Список!A33</f>
        <v>27</v>
      </c>
      <c r="B33" s="7" t="str">
        <f>Список!B33</f>
        <v>ГБУ "КУРГАНСКАЯ ДЕТСКАЯ СТОМАТОЛОГИЧЕСКАЯ ПОЛИКЛИНИКА"</v>
      </c>
      <c r="C33" s="57">
        <v>0</v>
      </c>
      <c r="D33" s="57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7">
        <v>0</v>
      </c>
      <c r="O33" s="57">
        <v>0</v>
      </c>
    </row>
    <row r="34" spans="1:15" x14ac:dyDescent="0.25">
      <c r="A34" s="7">
        <f>Список!A34</f>
        <v>28</v>
      </c>
      <c r="B34" s="7" t="str">
        <f>Список!B34</f>
        <v>МАУЗ "КУРГАНСКАЯ ГОРОДСКАЯ СТОМАТОЛОГИЧЕСКАЯ ПОЛИКЛИНИКА"</v>
      </c>
      <c r="C34" s="57">
        <v>0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0</v>
      </c>
    </row>
    <row r="35" spans="1:15" x14ac:dyDescent="0.25">
      <c r="A35" s="7">
        <f>Список!A35</f>
        <v>29</v>
      </c>
      <c r="B35" s="7" t="str">
        <f>Список!B35</f>
        <v>ГБУ "Шадринская городская больница"</v>
      </c>
      <c r="C35" s="57">
        <v>3</v>
      </c>
      <c r="D35" s="57">
        <v>0</v>
      </c>
      <c r="E35" s="57">
        <v>0</v>
      </c>
      <c r="F35" s="57">
        <v>0</v>
      </c>
      <c r="G35" s="57">
        <v>1</v>
      </c>
      <c r="H35" s="57">
        <v>0</v>
      </c>
      <c r="I35" s="57">
        <v>0</v>
      </c>
      <c r="J35" s="57">
        <v>0</v>
      </c>
      <c r="K35" s="57">
        <v>1</v>
      </c>
      <c r="L35" s="57">
        <v>0</v>
      </c>
      <c r="M35" s="57">
        <v>0</v>
      </c>
      <c r="N35" s="57">
        <v>0</v>
      </c>
      <c r="O35" s="57">
        <v>1</v>
      </c>
    </row>
    <row r="36" spans="1:15" x14ac:dyDescent="0.25">
      <c r="A36" s="7">
        <f>Список!A36</f>
        <v>30</v>
      </c>
      <c r="B36" s="7" t="str">
        <f>Список!B36</f>
        <v>ЧУЗ "РЖД-МЕДИЦИНА" Г.КУРГАН"</v>
      </c>
      <c r="C36" s="57">
        <v>0</v>
      </c>
      <c r="D36" s="57">
        <v>0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7">
        <v>0</v>
      </c>
      <c r="O36" s="57">
        <v>0</v>
      </c>
    </row>
    <row r="37" spans="1:15" x14ac:dyDescent="0.25">
      <c r="A37" s="7">
        <f>Список!A37</f>
        <v>31</v>
      </c>
      <c r="B37" s="7" t="str">
        <f>Список!B37</f>
        <v>ФКУЗ "МСЧ МВД РОССИИ ПО КУРГАНСКОЙ ОБЛАСТИ"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</row>
    <row r="38" spans="1:15" x14ac:dyDescent="0.25">
      <c r="A38" s="7">
        <f>Список!A38</f>
        <v>32</v>
      </c>
      <c r="B38" s="7" t="str">
        <f>Список!B38</f>
        <v>ПАО "КУРГАНМАШЗАВОД"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</row>
    <row r="39" spans="1:15" x14ac:dyDescent="0.25">
      <c r="A39" s="7">
        <f>Список!A39</f>
        <v>33</v>
      </c>
      <c r="B39" s="7" t="str">
        <f>Список!B39</f>
        <v>АО "ЦСМ"</v>
      </c>
      <c r="C39" s="57">
        <v>0</v>
      </c>
      <c r="D39" s="57"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v>0</v>
      </c>
      <c r="L39" s="57">
        <v>0</v>
      </c>
      <c r="M39" s="57">
        <v>0</v>
      </c>
      <c r="N39" s="57">
        <v>0</v>
      </c>
      <c r="O39" s="57">
        <v>0</v>
      </c>
    </row>
    <row r="40" spans="1:15" x14ac:dyDescent="0.25">
      <c r="A40" s="7">
        <f>Список!A40</f>
        <v>34</v>
      </c>
      <c r="B40" s="7" t="str">
        <f>Список!B40</f>
        <v>ООО МЦ" ЗДОРОВЬЕ"</v>
      </c>
      <c r="C40" s="57">
        <v>0</v>
      </c>
      <c r="D40" s="57">
        <v>0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v>0</v>
      </c>
      <c r="K40" s="57">
        <v>0</v>
      </c>
      <c r="L40" s="57">
        <v>0</v>
      </c>
      <c r="M40" s="57">
        <v>0</v>
      </c>
      <c r="N40" s="57">
        <v>0</v>
      </c>
      <c r="O40" s="57">
        <v>0</v>
      </c>
    </row>
    <row r="41" spans="1:15" x14ac:dyDescent="0.25">
      <c r="A41" s="7">
        <f>Список!A41</f>
        <v>35</v>
      </c>
      <c r="B41" s="7" t="str">
        <f>Список!B41</f>
        <v>ООО "ДИАКАВ"</v>
      </c>
      <c r="C41" s="57">
        <v>0</v>
      </c>
      <c r="D41" s="57">
        <v>0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v>0</v>
      </c>
      <c r="K41" s="57">
        <v>0</v>
      </c>
      <c r="L41" s="57">
        <v>0</v>
      </c>
      <c r="M41" s="57">
        <v>0</v>
      </c>
      <c r="N41" s="57">
        <v>0</v>
      </c>
      <c r="O41" s="57">
        <v>0</v>
      </c>
    </row>
    <row r="42" spans="1:15" x14ac:dyDescent="0.25">
      <c r="A42" s="7">
        <f>Список!A42</f>
        <v>36</v>
      </c>
      <c r="B42" s="7" t="str">
        <f>Список!B42</f>
        <v>ООО "ЦАД 45"</v>
      </c>
      <c r="C42" s="57">
        <v>0</v>
      </c>
      <c r="D42" s="57"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7">
        <v>0</v>
      </c>
      <c r="O42" s="57">
        <v>0</v>
      </c>
    </row>
    <row r="43" spans="1:15" x14ac:dyDescent="0.25">
      <c r="A43" s="7">
        <f>Список!A43</f>
        <v>37</v>
      </c>
      <c r="B43" s="7" t="str">
        <f>Список!B43</f>
        <v>ООО "ДОКТОР"</v>
      </c>
      <c r="C43" s="57">
        <v>0</v>
      </c>
      <c r="D43" s="57">
        <v>0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v>0</v>
      </c>
      <c r="L43" s="57">
        <v>0</v>
      </c>
      <c r="M43" s="57">
        <v>0</v>
      </c>
      <c r="N43" s="57">
        <v>0</v>
      </c>
      <c r="O43" s="57">
        <v>0</v>
      </c>
    </row>
    <row r="44" spans="1:15" x14ac:dyDescent="0.25">
      <c r="A44" s="7">
        <f>Список!A44</f>
        <v>38</v>
      </c>
      <c r="B44" s="7" t="str">
        <f>Список!B44</f>
        <v>ООО "АЛЬФАМЕД"  45202306300</v>
      </c>
      <c r="C44" s="57">
        <v>0</v>
      </c>
      <c r="D44" s="57"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7">
        <v>0</v>
      </c>
      <c r="O44" s="57">
        <v>0</v>
      </c>
    </row>
    <row r="45" spans="1:15" x14ac:dyDescent="0.25">
      <c r="A45" s="7">
        <f>Список!A45</f>
        <v>39</v>
      </c>
      <c r="B45" s="7" t="str">
        <f>Список!B45</f>
        <v>ГБУ "САНАТОРИЙ "ОЗЕРО ГОРЬКОЕ"</v>
      </c>
      <c r="C45" s="57">
        <v>0</v>
      </c>
      <c r="D45" s="57">
        <v>0</v>
      </c>
      <c r="E45" s="57">
        <v>0</v>
      </c>
      <c r="F45" s="57">
        <v>0</v>
      </c>
      <c r="G45" s="57">
        <v>0</v>
      </c>
      <c r="H45" s="57">
        <v>0</v>
      </c>
      <c r="I45" s="57">
        <v>0</v>
      </c>
      <c r="J45" s="57">
        <v>0</v>
      </c>
      <c r="K45" s="57">
        <v>0</v>
      </c>
      <c r="L45" s="57">
        <v>0</v>
      </c>
      <c r="M45" s="57">
        <v>0</v>
      </c>
      <c r="N45" s="57">
        <v>0</v>
      </c>
      <c r="O45" s="57">
        <v>0</v>
      </c>
    </row>
    <row r="46" spans="1:15" x14ac:dyDescent="0.25">
      <c r="A46" s="7">
        <f>Список!A46</f>
        <v>40</v>
      </c>
      <c r="B46" s="7" t="str">
        <f>Список!B46</f>
        <v>ООО НУЗ ОК "ОРБИТА"</v>
      </c>
      <c r="C46" s="57">
        <v>0</v>
      </c>
      <c r="D46" s="57">
        <v>0</v>
      </c>
      <c r="E46" s="57">
        <v>0</v>
      </c>
      <c r="F46" s="57">
        <v>0</v>
      </c>
      <c r="G46" s="57">
        <v>0</v>
      </c>
      <c r="H46" s="57">
        <v>0</v>
      </c>
      <c r="I46" s="57">
        <v>0</v>
      </c>
      <c r="J46" s="57">
        <v>0</v>
      </c>
      <c r="K46" s="57">
        <v>0</v>
      </c>
      <c r="L46" s="57">
        <v>0</v>
      </c>
      <c r="M46" s="57">
        <v>0</v>
      </c>
      <c r="N46" s="57">
        <v>0</v>
      </c>
      <c r="O46" s="57">
        <v>0</v>
      </c>
    </row>
    <row r="47" spans="1:15" x14ac:dyDescent="0.25">
      <c r="A47" s="7">
        <f>Список!A47</f>
        <v>41</v>
      </c>
      <c r="B47" s="7" t="str">
        <f>Список!B47</f>
        <v>ООО "МАСТЕРСЛУХ"</v>
      </c>
      <c r="C47" s="57">
        <v>0</v>
      </c>
      <c r="D47" s="57">
        <v>0</v>
      </c>
      <c r="E47" s="57">
        <v>0</v>
      </c>
      <c r="F47" s="57">
        <v>0</v>
      </c>
      <c r="G47" s="57">
        <v>0</v>
      </c>
      <c r="H47" s="57">
        <v>0</v>
      </c>
      <c r="I47" s="57">
        <v>0</v>
      </c>
      <c r="J47" s="57">
        <v>0</v>
      </c>
      <c r="K47" s="57">
        <v>0</v>
      </c>
      <c r="L47" s="57">
        <v>0</v>
      </c>
      <c r="M47" s="57">
        <v>0</v>
      </c>
      <c r="N47" s="57">
        <v>0</v>
      </c>
      <c r="O47" s="57">
        <v>0</v>
      </c>
    </row>
    <row r="48" spans="1:15" x14ac:dyDescent="0.25">
      <c r="A48" s="7">
        <f>Список!A48</f>
        <v>42</v>
      </c>
      <c r="B48" s="7" t="str">
        <f>Список!B48</f>
        <v>ООО "ЛДК "ЦЕНТР ДНК"</v>
      </c>
      <c r="C48" s="57">
        <v>0</v>
      </c>
      <c r="D48" s="57">
        <v>0</v>
      </c>
      <c r="E48" s="57">
        <v>0</v>
      </c>
      <c r="F48" s="57">
        <v>0</v>
      </c>
      <c r="G48" s="57">
        <v>0</v>
      </c>
      <c r="H48" s="57">
        <v>0</v>
      </c>
      <c r="I48" s="57">
        <v>0</v>
      </c>
      <c r="J48" s="57">
        <v>0</v>
      </c>
      <c r="K48" s="57">
        <v>0</v>
      </c>
      <c r="L48" s="57">
        <v>0</v>
      </c>
      <c r="M48" s="57">
        <v>0</v>
      </c>
      <c r="N48" s="57">
        <v>0</v>
      </c>
      <c r="O48" s="57">
        <v>0</v>
      </c>
    </row>
    <row r="49" spans="1:15" x14ac:dyDescent="0.25">
      <c r="A49" s="7">
        <f>Список!A49</f>
        <v>43</v>
      </c>
      <c r="B49" s="7" t="str">
        <f>Список!B49</f>
        <v>ООО "ОФТАЛЬМО-РЕГИОН"</v>
      </c>
      <c r="C49" s="57">
        <v>0</v>
      </c>
      <c r="D49" s="57">
        <v>0</v>
      </c>
      <c r="E49" s="57">
        <v>0</v>
      </c>
      <c r="F49" s="57">
        <v>0</v>
      </c>
      <c r="G49" s="57">
        <v>0</v>
      </c>
      <c r="H49" s="57">
        <v>0</v>
      </c>
      <c r="I49" s="57">
        <v>0</v>
      </c>
      <c r="J49" s="57">
        <v>0</v>
      </c>
      <c r="K49" s="57">
        <v>0</v>
      </c>
      <c r="L49" s="57">
        <v>0</v>
      </c>
      <c r="M49" s="57">
        <v>0</v>
      </c>
      <c r="N49" s="57">
        <v>0</v>
      </c>
      <c r="O49" s="57">
        <v>0</v>
      </c>
    </row>
    <row r="50" spans="1:15" x14ac:dyDescent="0.25">
      <c r="A50" s="7">
        <f>Список!A50</f>
        <v>44</v>
      </c>
      <c r="B50" s="7" t="str">
        <f>Список!B50</f>
        <v>ООО "МЕДЛАЙН"</v>
      </c>
      <c r="C50" s="57">
        <v>0</v>
      </c>
      <c r="D50" s="57">
        <v>0</v>
      </c>
      <c r="E50" s="57">
        <v>0</v>
      </c>
      <c r="F50" s="57">
        <v>0</v>
      </c>
      <c r="G50" s="57">
        <v>0</v>
      </c>
      <c r="H50" s="57">
        <v>0</v>
      </c>
      <c r="I50" s="57">
        <v>0</v>
      </c>
      <c r="J50" s="57">
        <v>0</v>
      </c>
      <c r="K50" s="57">
        <v>0</v>
      </c>
      <c r="L50" s="57">
        <v>0</v>
      </c>
      <c r="M50" s="57">
        <v>0</v>
      </c>
      <c r="N50" s="57">
        <v>0</v>
      </c>
      <c r="O50" s="57">
        <v>0</v>
      </c>
    </row>
    <row r="51" spans="1:15" x14ac:dyDescent="0.25">
      <c r="A51" s="7">
        <f>Список!A51</f>
        <v>45</v>
      </c>
      <c r="B51" s="7" t="str">
        <f>Список!B51</f>
        <v>ООО "ХАРИЗМА"</v>
      </c>
      <c r="C51" s="57">
        <v>0</v>
      </c>
      <c r="D51" s="57">
        <v>0</v>
      </c>
      <c r="E51" s="57">
        <v>0</v>
      </c>
      <c r="F51" s="57">
        <v>0</v>
      </c>
      <c r="G51" s="57">
        <v>0</v>
      </c>
      <c r="H51" s="57">
        <v>0</v>
      </c>
      <c r="I51" s="57">
        <v>0</v>
      </c>
      <c r="J51" s="57">
        <v>0</v>
      </c>
      <c r="K51" s="57">
        <v>0</v>
      </c>
      <c r="L51" s="57">
        <v>0</v>
      </c>
      <c r="M51" s="57">
        <v>0</v>
      </c>
      <c r="N51" s="57">
        <v>0</v>
      </c>
      <c r="O51" s="57">
        <v>0</v>
      </c>
    </row>
    <row r="52" spans="1:15" x14ac:dyDescent="0.25">
      <c r="A52" s="7">
        <f>Список!A52</f>
        <v>46</v>
      </c>
      <c r="B52" s="7" t="str">
        <f>Список!B52</f>
        <v>ООО "ЦМГЭ"</v>
      </c>
      <c r="C52" s="57">
        <v>0</v>
      </c>
      <c r="D52" s="57">
        <v>0</v>
      </c>
      <c r="E52" s="57">
        <v>0</v>
      </c>
      <c r="F52" s="57">
        <v>0</v>
      </c>
      <c r="G52" s="57">
        <v>0</v>
      </c>
      <c r="H52" s="57">
        <v>0</v>
      </c>
      <c r="I52" s="57">
        <v>0</v>
      </c>
      <c r="J52" s="57">
        <v>0</v>
      </c>
      <c r="K52" s="57">
        <v>0</v>
      </c>
      <c r="L52" s="57">
        <v>0</v>
      </c>
      <c r="M52" s="57">
        <v>0</v>
      </c>
      <c r="N52" s="57">
        <v>0</v>
      </c>
      <c r="O52" s="57">
        <v>0</v>
      </c>
    </row>
    <row r="53" spans="1:15" x14ac:dyDescent="0.25">
      <c r="A53" s="7">
        <f>Список!A53</f>
        <v>47</v>
      </c>
      <c r="B53" s="7" t="str">
        <f>Список!B53</f>
        <v>ООО "ЦЕНТР МИКРОХИРУРГИИ ГЛАЗА "ВИЗУС-1"</v>
      </c>
      <c r="C53" s="57">
        <v>0</v>
      </c>
      <c r="D53" s="57">
        <v>0</v>
      </c>
      <c r="E53" s="57">
        <v>0</v>
      </c>
      <c r="F53" s="57">
        <v>0</v>
      </c>
      <c r="G53" s="57">
        <v>0</v>
      </c>
      <c r="H53" s="57">
        <v>0</v>
      </c>
      <c r="I53" s="57">
        <v>0</v>
      </c>
      <c r="J53" s="57">
        <v>0</v>
      </c>
      <c r="K53" s="57">
        <v>0</v>
      </c>
      <c r="L53" s="57">
        <v>0</v>
      </c>
      <c r="M53" s="57">
        <v>0</v>
      </c>
      <c r="N53" s="57">
        <v>0</v>
      </c>
      <c r="O53" s="57">
        <v>0</v>
      </c>
    </row>
    <row r="54" spans="1:15" x14ac:dyDescent="0.25">
      <c r="A54" s="7">
        <f>Список!A54</f>
        <v>48</v>
      </c>
      <c r="B54" s="7" t="str">
        <f>Список!B54</f>
        <v>ООО "МЛ-КЛИНИК"</v>
      </c>
      <c r="C54" s="57">
        <v>0</v>
      </c>
      <c r="D54" s="57">
        <v>0</v>
      </c>
      <c r="E54" s="57">
        <v>0</v>
      </c>
      <c r="F54" s="57">
        <v>0</v>
      </c>
      <c r="G54" s="57">
        <v>0</v>
      </c>
      <c r="H54" s="57">
        <v>0</v>
      </c>
      <c r="I54" s="57">
        <v>0</v>
      </c>
      <c r="J54" s="57">
        <v>0</v>
      </c>
      <c r="K54" s="57">
        <v>0</v>
      </c>
      <c r="L54" s="57">
        <v>0</v>
      </c>
      <c r="M54" s="57">
        <v>0</v>
      </c>
      <c r="N54" s="57">
        <v>0</v>
      </c>
      <c r="O54" s="57">
        <v>0</v>
      </c>
    </row>
    <row r="55" spans="1:15" x14ac:dyDescent="0.25">
      <c r="A55" s="7">
        <f>Список!A55</f>
        <v>49</v>
      </c>
      <c r="B55" s="7" t="str">
        <f>Список!B55</f>
        <v>ООО "МЕДЛАЙН-ПРОФ"</v>
      </c>
      <c r="C55" s="57">
        <v>0</v>
      </c>
      <c r="D55" s="57">
        <v>0</v>
      </c>
      <c r="E55" s="57">
        <v>0</v>
      </c>
      <c r="F55" s="57">
        <v>0</v>
      </c>
      <c r="G55" s="57">
        <v>0</v>
      </c>
      <c r="H55" s="57">
        <v>0</v>
      </c>
      <c r="I55" s="57">
        <v>0</v>
      </c>
      <c r="J55" s="57">
        <v>0</v>
      </c>
      <c r="K55" s="57">
        <v>0</v>
      </c>
      <c r="L55" s="57">
        <v>0</v>
      </c>
      <c r="M55" s="57">
        <v>0</v>
      </c>
      <c r="N55" s="57">
        <v>0</v>
      </c>
      <c r="O55" s="57">
        <v>0</v>
      </c>
    </row>
    <row r="56" spans="1:15" x14ac:dyDescent="0.25">
      <c r="A56" s="7">
        <f>Список!A56</f>
        <v>50</v>
      </c>
      <c r="B56" s="7" t="str">
        <f>Список!B56</f>
        <v>ООО "АЛЬФАМЕД" 45202308800</v>
      </c>
      <c r="C56" s="57">
        <v>0</v>
      </c>
      <c r="D56" s="57">
        <v>0</v>
      </c>
      <c r="E56" s="57">
        <v>0</v>
      </c>
      <c r="F56" s="57">
        <v>0</v>
      </c>
      <c r="G56" s="57">
        <v>0</v>
      </c>
      <c r="H56" s="57">
        <v>0</v>
      </c>
      <c r="I56" s="57">
        <v>0</v>
      </c>
      <c r="J56" s="57">
        <v>0</v>
      </c>
      <c r="K56" s="57">
        <v>0</v>
      </c>
      <c r="L56" s="57">
        <v>0</v>
      </c>
      <c r="M56" s="57">
        <v>0</v>
      </c>
      <c r="N56" s="57">
        <v>0</v>
      </c>
      <c r="O56" s="57">
        <v>0</v>
      </c>
    </row>
    <row r="57" spans="1:15" x14ac:dyDescent="0.25">
      <c r="A57" s="7">
        <f>Список!A57</f>
        <v>51</v>
      </c>
      <c r="B57" s="7" t="str">
        <f>Список!B57</f>
        <v>ООО "СИТИЛАБ-УРАЛ"</v>
      </c>
      <c r="C57" s="57">
        <v>0</v>
      </c>
      <c r="D57" s="57">
        <v>0</v>
      </c>
      <c r="E57" s="57">
        <v>0</v>
      </c>
      <c r="F57" s="57">
        <v>0</v>
      </c>
      <c r="G57" s="57">
        <v>0</v>
      </c>
      <c r="H57" s="57">
        <v>0</v>
      </c>
      <c r="I57" s="57">
        <v>0</v>
      </c>
      <c r="J57" s="57">
        <v>0</v>
      </c>
      <c r="K57" s="57">
        <v>0</v>
      </c>
      <c r="L57" s="57">
        <v>0</v>
      </c>
      <c r="M57" s="57">
        <v>0</v>
      </c>
      <c r="N57" s="57">
        <v>0</v>
      </c>
      <c r="O57" s="57">
        <v>0</v>
      </c>
    </row>
    <row r="58" spans="1:15" x14ac:dyDescent="0.25">
      <c r="A58" s="7">
        <f>Список!A58</f>
        <v>52</v>
      </c>
      <c r="B58" s="7" t="str">
        <f>Список!B58</f>
        <v>ООО "ЦЕНТР ПЭТ-ТЕХНОЛОДЖИ"</v>
      </c>
      <c r="C58" s="57">
        <v>0</v>
      </c>
      <c r="D58" s="57">
        <v>0</v>
      </c>
      <c r="E58" s="57">
        <v>0</v>
      </c>
      <c r="F58" s="57">
        <v>0</v>
      </c>
      <c r="G58" s="57">
        <v>0</v>
      </c>
      <c r="H58" s="57">
        <v>0</v>
      </c>
      <c r="I58" s="57">
        <v>0</v>
      </c>
      <c r="J58" s="57">
        <v>0</v>
      </c>
      <c r="K58" s="57">
        <v>0</v>
      </c>
      <c r="L58" s="57">
        <v>0</v>
      </c>
      <c r="M58" s="57">
        <v>0</v>
      </c>
      <c r="N58" s="57">
        <v>0</v>
      </c>
      <c r="O58" s="57">
        <v>0</v>
      </c>
    </row>
    <row r="59" spans="1:15" x14ac:dyDescent="0.25">
      <c r="A59" s="7">
        <f>Список!A59</f>
        <v>53</v>
      </c>
      <c r="B59" s="7" t="str">
        <f>Список!B59</f>
        <v>ООО "НПФ "ХЕЛИКС"</v>
      </c>
      <c r="C59" s="57">
        <v>0</v>
      </c>
      <c r="D59" s="57"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0</v>
      </c>
      <c r="N59" s="57">
        <v>0</v>
      </c>
      <c r="O59" s="57">
        <v>0</v>
      </c>
    </row>
    <row r="60" spans="1:15" x14ac:dyDescent="0.25">
      <c r="A60" s="7">
        <f>Список!A60</f>
        <v>54</v>
      </c>
      <c r="B60" s="7" t="str">
        <f>Список!B60</f>
        <v>ООО "ВИТАЛАБ"</v>
      </c>
      <c r="C60" s="57">
        <v>0</v>
      </c>
      <c r="D60" s="57">
        <v>0</v>
      </c>
      <c r="E60" s="57">
        <v>0</v>
      </c>
      <c r="F60" s="57">
        <v>0</v>
      </c>
      <c r="G60" s="57">
        <v>0</v>
      </c>
      <c r="H60" s="57">
        <v>0</v>
      </c>
      <c r="I60" s="57">
        <v>0</v>
      </c>
      <c r="J60" s="57">
        <v>0</v>
      </c>
      <c r="K60" s="57">
        <v>0</v>
      </c>
      <c r="L60" s="57">
        <v>0</v>
      </c>
      <c r="M60" s="57">
        <v>0</v>
      </c>
      <c r="N60" s="57">
        <v>0</v>
      </c>
      <c r="O60" s="57">
        <v>0</v>
      </c>
    </row>
    <row r="61" spans="1:15" x14ac:dyDescent="0.25">
      <c r="A61" s="7">
        <f>Список!A61</f>
        <v>55</v>
      </c>
      <c r="B61" s="7" t="str">
        <f>Список!B61</f>
        <v>ООО "М-ЛАЙН"</v>
      </c>
      <c r="C61" s="57">
        <v>0</v>
      </c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</row>
    <row r="62" spans="1:15" x14ac:dyDescent="0.25">
      <c r="A62" s="7">
        <f>Список!A62</f>
        <v>56</v>
      </c>
      <c r="B62" s="7" t="str">
        <f>Список!B62</f>
        <v>ООО "НАУЧНО-МЕТОДИЧЕСКИЙ ЦЕНТР КЛИНИЧЕСКОЙ ЛАБОРАТОРНОЙ ДИАГНОСТИКИ СИТИЛАБ"</v>
      </c>
      <c r="C62" s="57">
        <v>0</v>
      </c>
      <c r="D62" s="57">
        <v>0</v>
      </c>
      <c r="E62" s="57">
        <v>0</v>
      </c>
      <c r="F62" s="57">
        <v>0</v>
      </c>
      <c r="G62" s="57">
        <v>0</v>
      </c>
      <c r="H62" s="57">
        <v>0</v>
      </c>
      <c r="I62" s="57">
        <v>0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57">
        <v>0</v>
      </c>
    </row>
    <row r="63" spans="1:15" x14ac:dyDescent="0.25">
      <c r="A63" s="7">
        <f>Список!A63</f>
        <v>57</v>
      </c>
      <c r="B63" s="7" t="str">
        <f>Список!B63</f>
        <v>ООО "ЛАБОРАТОРИЯ ГЕМОТЕСТ"</v>
      </c>
      <c r="C63" s="57">
        <v>0</v>
      </c>
      <c r="D63" s="57">
        <v>0</v>
      </c>
      <c r="E63" s="57">
        <v>0</v>
      </c>
      <c r="F63" s="57">
        <v>0</v>
      </c>
      <c r="G63" s="57">
        <v>0</v>
      </c>
      <c r="H63" s="57">
        <v>0</v>
      </c>
      <c r="I63" s="57">
        <v>0</v>
      </c>
      <c r="J63" s="57">
        <v>0</v>
      </c>
      <c r="K63" s="57">
        <v>0</v>
      </c>
      <c r="L63" s="57">
        <v>0</v>
      </c>
      <c r="M63" s="57">
        <v>0</v>
      </c>
      <c r="N63" s="57">
        <v>0</v>
      </c>
      <c r="O63" s="57">
        <v>0</v>
      </c>
    </row>
    <row r="64" spans="1:15" x14ac:dyDescent="0.25">
      <c r="A64" s="7">
        <f>Список!A64</f>
        <v>58</v>
      </c>
      <c r="B64" s="7" t="str">
        <f>Список!B64</f>
        <v>ООО МФЦ "ГАРМОНИЯ"</v>
      </c>
      <c r="C64" s="57">
        <v>0</v>
      </c>
      <c r="D64" s="57">
        <v>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57">
        <v>0</v>
      </c>
      <c r="M64" s="57">
        <v>0</v>
      </c>
      <c r="N64" s="57">
        <v>0</v>
      </c>
      <c r="O64" s="57">
        <v>0</v>
      </c>
    </row>
    <row r="65" spans="1:15" x14ac:dyDescent="0.25">
      <c r="A65" s="7">
        <f>Список!A65</f>
        <v>59</v>
      </c>
      <c r="B65" s="7" t="str">
        <f>Список!B65</f>
        <v>ООО "АМЕЛИЯ"</v>
      </c>
      <c r="C65" s="57">
        <v>0</v>
      </c>
      <c r="D65" s="57">
        <v>0</v>
      </c>
      <c r="E65" s="57">
        <v>0</v>
      </c>
      <c r="F65" s="57">
        <v>0</v>
      </c>
      <c r="G65" s="57">
        <v>0</v>
      </c>
      <c r="H65" s="57">
        <v>0</v>
      </c>
      <c r="I65" s="57">
        <v>0</v>
      </c>
      <c r="J65" s="57">
        <v>0</v>
      </c>
      <c r="K65" s="57">
        <v>0</v>
      </c>
      <c r="L65" s="57">
        <v>0</v>
      </c>
      <c r="M65" s="57">
        <v>0</v>
      </c>
      <c r="N65" s="57">
        <v>0</v>
      </c>
      <c r="O65" s="57">
        <v>0</v>
      </c>
    </row>
    <row r="66" spans="1:15" x14ac:dyDescent="0.25">
      <c r="A66" s="7">
        <f>Список!A66</f>
        <v>60</v>
      </c>
      <c r="B66" s="7" t="str">
        <f>Список!B66</f>
        <v>МТР</v>
      </c>
      <c r="C66" s="17">
        <v>298</v>
      </c>
      <c r="D66" s="20">
        <f>ROUND($C$66/12,0)</f>
        <v>25</v>
      </c>
      <c r="E66" s="20">
        <f t="shared" ref="E66:O66" si="0">ROUND($C$66/12,0)</f>
        <v>25</v>
      </c>
      <c r="F66" s="20">
        <f t="shared" si="0"/>
        <v>25</v>
      </c>
      <c r="G66" s="20">
        <f t="shared" si="0"/>
        <v>25</v>
      </c>
      <c r="H66" s="20">
        <f t="shared" si="0"/>
        <v>25</v>
      </c>
      <c r="I66" s="20">
        <f t="shared" si="0"/>
        <v>25</v>
      </c>
      <c r="J66" s="20">
        <f t="shared" si="0"/>
        <v>25</v>
      </c>
      <c r="K66" s="20">
        <f t="shared" si="0"/>
        <v>25</v>
      </c>
      <c r="L66" s="20">
        <f t="shared" si="0"/>
        <v>25</v>
      </c>
      <c r="M66" s="20">
        <f t="shared" si="0"/>
        <v>25</v>
      </c>
      <c r="N66" s="20">
        <f t="shared" si="0"/>
        <v>25</v>
      </c>
      <c r="O66" s="20">
        <f t="shared" si="0"/>
        <v>25</v>
      </c>
    </row>
    <row r="67" spans="1:15" x14ac:dyDescent="0.25">
      <c r="A67" s="7">
        <f>Список!A67</f>
        <v>0</v>
      </c>
      <c r="B67" s="7" t="str">
        <f>Список!B67</f>
        <v>ИТОГО</v>
      </c>
      <c r="C67" s="17">
        <f>SUM(C7:C66)</f>
        <v>2363</v>
      </c>
      <c r="D67" s="21">
        <f t="shared" ref="D67:O67" si="1">SUM(D7:D66)</f>
        <v>197</v>
      </c>
      <c r="E67" s="21">
        <f t="shared" si="1"/>
        <v>194</v>
      </c>
      <c r="F67" s="21">
        <f t="shared" si="1"/>
        <v>193</v>
      </c>
      <c r="G67" s="21">
        <f t="shared" si="1"/>
        <v>201</v>
      </c>
      <c r="H67" s="21">
        <f t="shared" si="1"/>
        <v>198</v>
      </c>
      <c r="I67" s="21">
        <f t="shared" si="1"/>
        <v>191</v>
      </c>
      <c r="J67" s="21">
        <f t="shared" si="1"/>
        <v>199</v>
      </c>
      <c r="K67" s="21">
        <f t="shared" si="1"/>
        <v>203</v>
      </c>
      <c r="L67" s="21">
        <f t="shared" si="1"/>
        <v>193</v>
      </c>
      <c r="M67" s="21">
        <f t="shared" si="1"/>
        <v>198</v>
      </c>
      <c r="N67" s="21">
        <f t="shared" si="1"/>
        <v>198</v>
      </c>
      <c r="O67" s="21">
        <f t="shared" si="1"/>
        <v>200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8">
    <mergeCell ref="A4:A6"/>
    <mergeCell ref="B4:B6"/>
    <mergeCell ref="C4:C6"/>
    <mergeCell ref="D4:O4"/>
    <mergeCell ref="D5:F5"/>
    <mergeCell ref="G5:I5"/>
    <mergeCell ref="J5:L5"/>
    <mergeCell ref="M5:O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topLeftCell="A67" workbookViewId="0">
      <selection activeCell="B127" sqref="B127"/>
    </sheetView>
  </sheetViews>
  <sheetFormatPr defaultColWidth="9.140625" defaultRowHeight="15.75" x14ac:dyDescent="0.25"/>
  <cols>
    <col min="1" max="1" width="9.140625" style="42"/>
    <col min="2" max="2" width="50.85546875" style="42" customWidth="1"/>
    <col min="3" max="9" width="19.85546875" style="42" customWidth="1"/>
    <col min="10" max="10" width="17.7109375" style="42" customWidth="1"/>
    <col min="11" max="11" width="9.140625" style="42"/>
    <col min="12" max="12" width="16.28515625" style="42" customWidth="1"/>
    <col min="13" max="13" width="9.140625" style="42"/>
    <col min="14" max="14" width="17.5703125" style="42" customWidth="1"/>
    <col min="15" max="15" width="9.140625" style="42"/>
    <col min="16" max="16" width="20" style="42" customWidth="1"/>
    <col min="17" max="17" width="13" style="42" customWidth="1"/>
    <col min="18" max="18" width="18.28515625" style="42" customWidth="1"/>
    <col min="19" max="19" width="9.140625" style="42"/>
    <col min="20" max="20" width="16.28515625" style="42" customWidth="1"/>
    <col min="21" max="21" width="9.7109375" style="42" customWidth="1"/>
    <col min="22" max="22" width="18.7109375" style="42" customWidth="1"/>
    <col min="23" max="23" width="9.140625" style="42"/>
  </cols>
  <sheetData>
    <row r="1" spans="1:22" x14ac:dyDescent="0.25">
      <c r="I1" s="45"/>
    </row>
    <row r="3" spans="1:22" ht="15.75" customHeight="1" x14ac:dyDescent="0.25">
      <c r="A3" s="184" t="s">
        <v>185</v>
      </c>
      <c r="B3" s="184"/>
      <c r="C3" s="184"/>
      <c r="D3" s="184"/>
      <c r="E3" s="184"/>
      <c r="F3" s="184"/>
      <c r="G3" s="184"/>
      <c r="H3" s="184"/>
      <c r="I3" s="184"/>
    </row>
    <row r="5" spans="1:22" s="86" customFormat="1" ht="45.75" customHeight="1" x14ac:dyDescent="0.2">
      <c r="A5" s="185" t="s">
        <v>115</v>
      </c>
      <c r="B5" s="185" t="s">
        <v>116</v>
      </c>
      <c r="C5" s="183" t="s">
        <v>14</v>
      </c>
      <c r="D5" s="183"/>
      <c r="E5" s="183" t="s">
        <v>117</v>
      </c>
      <c r="F5" s="183"/>
      <c r="G5" s="183" t="s">
        <v>118</v>
      </c>
      <c r="H5" s="183"/>
      <c r="I5" s="183" t="s">
        <v>119</v>
      </c>
      <c r="J5" s="183"/>
      <c r="K5" s="183" t="s">
        <v>15</v>
      </c>
      <c r="L5" s="183"/>
      <c r="M5" s="183" t="s">
        <v>16</v>
      </c>
      <c r="N5" s="183"/>
      <c r="O5" s="183" t="s">
        <v>120</v>
      </c>
      <c r="P5" s="183"/>
      <c r="Q5" s="183" t="s">
        <v>121</v>
      </c>
      <c r="R5" s="183"/>
      <c r="S5" s="183" t="s">
        <v>122</v>
      </c>
      <c r="T5" s="183"/>
      <c r="U5" s="183" t="s">
        <v>123</v>
      </c>
      <c r="V5" s="183"/>
    </row>
    <row r="6" spans="1:22" s="86" customFormat="1" ht="63.75" customHeight="1" x14ac:dyDescent="0.2">
      <c r="A6" s="186"/>
      <c r="B6" s="186"/>
      <c r="C6" s="87" t="s">
        <v>124</v>
      </c>
      <c r="D6" s="87" t="s">
        <v>125</v>
      </c>
      <c r="E6" s="87" t="s">
        <v>124</v>
      </c>
      <c r="F6" s="87" t="s">
        <v>125</v>
      </c>
      <c r="G6" s="87" t="s">
        <v>124</v>
      </c>
      <c r="H6" s="87" t="s">
        <v>125</v>
      </c>
      <c r="I6" s="87" t="s">
        <v>124</v>
      </c>
      <c r="J6" s="87" t="s">
        <v>125</v>
      </c>
      <c r="K6" s="87" t="s">
        <v>124</v>
      </c>
      <c r="L6" s="87" t="s">
        <v>125</v>
      </c>
      <c r="M6" s="87" t="s">
        <v>124</v>
      </c>
      <c r="N6" s="87" t="s">
        <v>125</v>
      </c>
      <c r="O6" s="87" t="s">
        <v>124</v>
      </c>
      <c r="P6" s="87" t="s">
        <v>125</v>
      </c>
      <c r="Q6" s="87" t="s">
        <v>124</v>
      </c>
      <c r="R6" s="87" t="s">
        <v>125</v>
      </c>
      <c r="S6" s="87" t="s">
        <v>124</v>
      </c>
      <c r="T6" s="87" t="s">
        <v>125</v>
      </c>
      <c r="U6" s="87" t="s">
        <v>124</v>
      </c>
      <c r="V6" s="87" t="s">
        <v>125</v>
      </c>
    </row>
    <row r="7" spans="1:22" s="86" customFormat="1" ht="14.25" customHeight="1" x14ac:dyDescent="0.2">
      <c r="A7" s="188" t="s">
        <v>126</v>
      </c>
      <c r="B7" s="187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9"/>
      <c r="V7" s="90"/>
    </row>
    <row r="8" spans="1:22" s="95" customFormat="1" ht="114.75" x14ac:dyDescent="0.25">
      <c r="A8" s="91">
        <v>1</v>
      </c>
      <c r="B8" s="92" t="s">
        <v>127</v>
      </c>
      <c r="C8" s="93">
        <v>3</v>
      </c>
      <c r="D8" s="94">
        <v>463796.82</v>
      </c>
      <c r="E8" s="93">
        <v>3</v>
      </c>
      <c r="F8" s="94">
        <v>463796.82</v>
      </c>
      <c r="G8" s="93">
        <v>0</v>
      </c>
      <c r="H8" s="94">
        <v>0</v>
      </c>
      <c r="I8" s="93">
        <v>0</v>
      </c>
      <c r="J8" s="94">
        <v>0</v>
      </c>
      <c r="K8" s="93">
        <v>0</v>
      </c>
      <c r="L8" s="94">
        <v>0</v>
      </c>
      <c r="M8" s="93">
        <v>0</v>
      </c>
      <c r="N8" s="94">
        <v>0</v>
      </c>
      <c r="O8" s="93">
        <v>0</v>
      </c>
      <c r="P8" s="94">
        <v>0</v>
      </c>
      <c r="Q8" s="93">
        <v>0</v>
      </c>
      <c r="R8" s="94">
        <v>0</v>
      </c>
      <c r="S8" s="93">
        <v>0</v>
      </c>
      <c r="T8" s="94">
        <v>0</v>
      </c>
      <c r="U8" s="93">
        <v>6</v>
      </c>
      <c r="V8" s="94">
        <v>927593.64</v>
      </c>
    </row>
    <row r="9" spans="1:22" s="95" customFormat="1" ht="89.25" x14ac:dyDescent="0.25">
      <c r="A9" s="91">
        <v>1</v>
      </c>
      <c r="B9" s="92" t="s">
        <v>128</v>
      </c>
      <c r="C9" s="93">
        <v>0</v>
      </c>
      <c r="D9" s="94">
        <v>0</v>
      </c>
      <c r="E9" s="93">
        <v>0</v>
      </c>
      <c r="F9" s="94">
        <v>0</v>
      </c>
      <c r="G9" s="93">
        <v>0</v>
      </c>
      <c r="H9" s="94">
        <v>0</v>
      </c>
      <c r="I9" s="93">
        <v>0</v>
      </c>
      <c r="J9" s="94">
        <v>0</v>
      </c>
      <c r="K9" s="93">
        <v>0</v>
      </c>
      <c r="L9" s="94">
        <v>0</v>
      </c>
      <c r="M9" s="93">
        <v>0</v>
      </c>
      <c r="N9" s="94">
        <v>0</v>
      </c>
      <c r="O9" s="93">
        <v>25</v>
      </c>
      <c r="P9" s="94">
        <v>3864973.5</v>
      </c>
      <c r="Q9" s="93">
        <v>0</v>
      </c>
      <c r="R9" s="94">
        <v>0</v>
      </c>
      <c r="S9" s="93">
        <v>0</v>
      </c>
      <c r="T9" s="94">
        <v>0</v>
      </c>
      <c r="U9" s="93">
        <v>25</v>
      </c>
      <c r="V9" s="94">
        <v>3864973.5</v>
      </c>
    </row>
    <row r="10" spans="1:22" s="95" customFormat="1" ht="14.25" customHeight="1" x14ac:dyDescent="0.25">
      <c r="A10" s="187" t="s">
        <v>129</v>
      </c>
      <c r="B10" s="187"/>
      <c r="C10" s="93"/>
      <c r="D10" s="94"/>
      <c r="E10" s="93"/>
      <c r="F10" s="94"/>
      <c r="G10" s="93"/>
      <c r="H10" s="94"/>
      <c r="I10" s="93"/>
      <c r="J10" s="94"/>
      <c r="K10" s="93"/>
      <c r="L10" s="94"/>
      <c r="M10" s="93"/>
      <c r="N10" s="94"/>
      <c r="O10" s="93"/>
      <c r="P10" s="94"/>
      <c r="Q10" s="93"/>
      <c r="R10" s="94"/>
      <c r="S10" s="93"/>
      <c r="T10" s="94"/>
      <c r="U10" s="93"/>
      <c r="V10" s="94"/>
    </row>
    <row r="11" spans="1:22" s="95" customFormat="1" ht="114.75" x14ac:dyDescent="0.25">
      <c r="A11" s="91">
        <v>3</v>
      </c>
      <c r="B11" s="92" t="s">
        <v>130</v>
      </c>
      <c r="C11" s="93">
        <v>6</v>
      </c>
      <c r="D11" s="94">
        <v>955411.68</v>
      </c>
      <c r="E11" s="93">
        <v>0</v>
      </c>
      <c r="F11" s="94">
        <v>0</v>
      </c>
      <c r="G11" s="93">
        <v>0</v>
      </c>
      <c r="H11" s="94">
        <v>0</v>
      </c>
      <c r="I11" s="93">
        <v>0</v>
      </c>
      <c r="J11" s="94">
        <v>0</v>
      </c>
      <c r="K11" s="93">
        <v>0</v>
      </c>
      <c r="L11" s="94">
        <v>0</v>
      </c>
      <c r="M11" s="93">
        <v>0</v>
      </c>
      <c r="N11" s="94">
        <v>0</v>
      </c>
      <c r="O11" s="93">
        <v>0</v>
      </c>
      <c r="P11" s="94">
        <v>0</v>
      </c>
      <c r="Q11" s="93">
        <v>0</v>
      </c>
      <c r="R11" s="94">
        <v>0</v>
      </c>
      <c r="S11" s="93">
        <v>0</v>
      </c>
      <c r="T11" s="94">
        <v>0</v>
      </c>
      <c r="U11" s="93">
        <v>6</v>
      </c>
      <c r="V11" s="94">
        <v>955411.68</v>
      </c>
    </row>
    <row r="12" spans="1:22" s="97" customFormat="1" ht="15" customHeight="1" x14ac:dyDescent="0.25">
      <c r="A12" s="187" t="s">
        <v>131</v>
      </c>
      <c r="B12" s="187"/>
      <c r="C12" s="96"/>
      <c r="D12" s="94"/>
      <c r="E12" s="96"/>
      <c r="F12" s="94"/>
      <c r="G12" s="96"/>
      <c r="H12" s="94"/>
      <c r="I12" s="96"/>
      <c r="J12" s="94"/>
      <c r="K12" s="96"/>
      <c r="L12" s="94"/>
      <c r="M12" s="96"/>
      <c r="N12" s="94"/>
      <c r="O12" s="96"/>
      <c r="P12" s="94"/>
      <c r="Q12" s="96"/>
      <c r="R12" s="94"/>
      <c r="S12" s="96"/>
      <c r="T12" s="94"/>
      <c r="U12" s="93"/>
      <c r="V12" s="94"/>
    </row>
    <row r="13" spans="1:22" s="86" customFormat="1" ht="89.25" x14ac:dyDescent="0.2">
      <c r="A13" s="91">
        <v>10</v>
      </c>
      <c r="B13" s="92" t="s">
        <v>132</v>
      </c>
      <c r="C13" s="93">
        <v>10</v>
      </c>
      <c r="D13" s="94">
        <v>1938863.3</v>
      </c>
      <c r="E13" s="93">
        <v>0</v>
      </c>
      <c r="F13" s="94">
        <v>0</v>
      </c>
      <c r="G13" s="93">
        <v>0</v>
      </c>
      <c r="H13" s="94">
        <v>0</v>
      </c>
      <c r="I13" s="93">
        <v>0</v>
      </c>
      <c r="J13" s="94">
        <v>0</v>
      </c>
      <c r="K13" s="93">
        <v>0</v>
      </c>
      <c r="L13" s="94">
        <v>0</v>
      </c>
      <c r="M13" s="93">
        <v>0</v>
      </c>
      <c r="N13" s="94">
        <v>0</v>
      </c>
      <c r="O13" s="93">
        <v>0</v>
      </c>
      <c r="P13" s="94">
        <v>0</v>
      </c>
      <c r="Q13" s="93">
        <v>0</v>
      </c>
      <c r="R13" s="94">
        <v>0</v>
      </c>
      <c r="S13" s="93">
        <v>0</v>
      </c>
      <c r="T13" s="94">
        <v>0</v>
      </c>
      <c r="U13" s="93">
        <v>10</v>
      </c>
      <c r="V13" s="94">
        <v>1938863.3</v>
      </c>
    </row>
    <row r="14" spans="1:22" s="86" customFormat="1" ht="25.5" x14ac:dyDescent="0.2">
      <c r="A14" s="91">
        <v>10</v>
      </c>
      <c r="B14" s="92" t="s">
        <v>133</v>
      </c>
      <c r="C14" s="93">
        <v>17</v>
      </c>
      <c r="D14" s="94">
        <v>3296067.61</v>
      </c>
      <c r="E14" s="93">
        <v>0</v>
      </c>
      <c r="F14" s="94">
        <v>0</v>
      </c>
      <c r="G14" s="93">
        <v>0</v>
      </c>
      <c r="H14" s="94">
        <v>0</v>
      </c>
      <c r="I14" s="93">
        <v>0</v>
      </c>
      <c r="J14" s="94">
        <v>0</v>
      </c>
      <c r="K14" s="93">
        <v>0</v>
      </c>
      <c r="L14" s="94">
        <v>0</v>
      </c>
      <c r="M14" s="93">
        <v>0</v>
      </c>
      <c r="N14" s="94">
        <v>0</v>
      </c>
      <c r="O14" s="93">
        <v>0</v>
      </c>
      <c r="P14" s="94">
        <v>0</v>
      </c>
      <c r="Q14" s="93">
        <v>0</v>
      </c>
      <c r="R14" s="94">
        <v>0</v>
      </c>
      <c r="S14" s="93">
        <v>0</v>
      </c>
      <c r="T14" s="94">
        <v>0</v>
      </c>
      <c r="U14" s="93">
        <v>17</v>
      </c>
      <c r="V14" s="94">
        <v>3296067.61</v>
      </c>
    </row>
    <row r="15" spans="1:22" s="86" customFormat="1" ht="76.5" x14ac:dyDescent="0.2">
      <c r="A15" s="91">
        <v>12</v>
      </c>
      <c r="B15" s="92" t="s">
        <v>134</v>
      </c>
      <c r="C15" s="93">
        <v>10</v>
      </c>
      <c r="D15" s="94">
        <v>1885423.5</v>
      </c>
      <c r="E15" s="93">
        <v>0</v>
      </c>
      <c r="F15" s="94">
        <v>0</v>
      </c>
      <c r="G15" s="93">
        <v>0</v>
      </c>
      <c r="H15" s="94">
        <v>0</v>
      </c>
      <c r="I15" s="93">
        <v>0</v>
      </c>
      <c r="J15" s="94">
        <v>0</v>
      </c>
      <c r="K15" s="93">
        <v>0</v>
      </c>
      <c r="L15" s="94">
        <v>0</v>
      </c>
      <c r="M15" s="93">
        <v>0</v>
      </c>
      <c r="N15" s="94">
        <v>0</v>
      </c>
      <c r="O15" s="93">
        <v>0</v>
      </c>
      <c r="P15" s="94">
        <v>0</v>
      </c>
      <c r="Q15" s="93">
        <v>5</v>
      </c>
      <c r="R15" s="94">
        <v>942711.75</v>
      </c>
      <c r="S15" s="93">
        <v>0</v>
      </c>
      <c r="T15" s="94">
        <v>0</v>
      </c>
      <c r="U15" s="93">
        <v>15</v>
      </c>
      <c r="V15" s="94">
        <v>2828135.25</v>
      </c>
    </row>
    <row r="16" spans="1:22" s="97" customFormat="1" ht="165.75" x14ac:dyDescent="0.25">
      <c r="A16" s="91">
        <v>14</v>
      </c>
      <c r="B16" s="92" t="s">
        <v>135</v>
      </c>
      <c r="C16" s="96">
        <v>0</v>
      </c>
      <c r="D16" s="94">
        <v>0</v>
      </c>
      <c r="E16" s="96">
        <v>0</v>
      </c>
      <c r="F16" s="94">
        <v>0</v>
      </c>
      <c r="G16" s="96">
        <v>0</v>
      </c>
      <c r="H16" s="94">
        <v>0</v>
      </c>
      <c r="I16" s="96">
        <v>0</v>
      </c>
      <c r="J16" s="94">
        <v>0</v>
      </c>
      <c r="K16" s="96">
        <v>0</v>
      </c>
      <c r="L16" s="94">
        <v>0</v>
      </c>
      <c r="M16" s="96">
        <v>0</v>
      </c>
      <c r="N16" s="94">
        <v>0</v>
      </c>
      <c r="O16" s="96">
        <v>0</v>
      </c>
      <c r="P16" s="94">
        <v>0</v>
      </c>
      <c r="Q16" s="96">
        <v>5</v>
      </c>
      <c r="R16" s="94">
        <v>1780693.55</v>
      </c>
      <c r="S16" s="96">
        <v>0</v>
      </c>
      <c r="T16" s="94">
        <v>0</v>
      </c>
      <c r="U16" s="93">
        <v>5</v>
      </c>
      <c r="V16" s="94">
        <v>1780693.55</v>
      </c>
    </row>
    <row r="17" spans="1:22" s="86" customFormat="1" ht="102" x14ac:dyDescent="0.2">
      <c r="A17" s="91">
        <v>15</v>
      </c>
      <c r="B17" s="92" t="s">
        <v>136</v>
      </c>
      <c r="C17" s="93">
        <v>10</v>
      </c>
      <c r="D17" s="94">
        <v>4754094.4000000004</v>
      </c>
      <c r="E17" s="93">
        <v>0</v>
      </c>
      <c r="F17" s="94">
        <v>0</v>
      </c>
      <c r="G17" s="93">
        <v>0</v>
      </c>
      <c r="H17" s="94">
        <v>0</v>
      </c>
      <c r="I17" s="93">
        <v>0</v>
      </c>
      <c r="J17" s="94">
        <v>0</v>
      </c>
      <c r="K17" s="93">
        <v>0</v>
      </c>
      <c r="L17" s="94">
        <v>0</v>
      </c>
      <c r="M17" s="93">
        <v>0</v>
      </c>
      <c r="N17" s="94">
        <v>0</v>
      </c>
      <c r="O17" s="93">
        <v>0</v>
      </c>
      <c r="P17" s="94">
        <v>0</v>
      </c>
      <c r="Q17" s="93">
        <v>0</v>
      </c>
      <c r="R17" s="94">
        <v>0</v>
      </c>
      <c r="S17" s="93">
        <v>0</v>
      </c>
      <c r="T17" s="94">
        <v>0</v>
      </c>
      <c r="U17" s="93">
        <v>10</v>
      </c>
      <c r="V17" s="94">
        <v>4754094.4000000004</v>
      </c>
    </row>
    <row r="18" spans="1:22" s="86" customFormat="1" ht="14.25" customHeight="1" x14ac:dyDescent="0.2">
      <c r="A18" s="187" t="s">
        <v>137</v>
      </c>
      <c r="B18" s="187"/>
      <c r="C18" s="93"/>
      <c r="D18" s="94"/>
      <c r="E18" s="93"/>
      <c r="F18" s="94"/>
      <c r="G18" s="93"/>
      <c r="H18" s="94"/>
      <c r="I18" s="93"/>
      <c r="J18" s="94"/>
      <c r="K18" s="93"/>
      <c r="L18" s="94"/>
      <c r="M18" s="93"/>
      <c r="N18" s="94"/>
      <c r="O18" s="93"/>
      <c r="P18" s="94"/>
      <c r="Q18" s="93"/>
      <c r="R18" s="94"/>
      <c r="S18" s="93"/>
      <c r="T18" s="94"/>
      <c r="U18" s="93"/>
      <c r="V18" s="94"/>
    </row>
    <row r="19" spans="1:22" s="97" customFormat="1" ht="25.5" x14ac:dyDescent="0.25">
      <c r="A19" s="91">
        <v>25</v>
      </c>
      <c r="B19" s="92" t="s">
        <v>138</v>
      </c>
      <c r="C19" s="96">
        <v>20</v>
      </c>
      <c r="D19" s="94">
        <v>2720249.4</v>
      </c>
      <c r="E19" s="96">
        <v>0</v>
      </c>
      <c r="F19" s="94">
        <v>0</v>
      </c>
      <c r="G19" s="96">
        <v>0</v>
      </c>
      <c r="H19" s="94">
        <v>0</v>
      </c>
      <c r="I19" s="96">
        <v>0</v>
      </c>
      <c r="J19" s="94">
        <v>0</v>
      </c>
      <c r="K19" s="96">
        <v>0</v>
      </c>
      <c r="L19" s="94">
        <v>0</v>
      </c>
      <c r="M19" s="96">
        <v>0</v>
      </c>
      <c r="N19" s="94">
        <v>0</v>
      </c>
      <c r="O19" s="96">
        <v>0</v>
      </c>
      <c r="P19" s="94">
        <v>0</v>
      </c>
      <c r="Q19" s="96">
        <v>0</v>
      </c>
      <c r="R19" s="94">
        <v>0</v>
      </c>
      <c r="S19" s="96">
        <v>0</v>
      </c>
      <c r="T19" s="94">
        <v>0</v>
      </c>
      <c r="U19" s="93">
        <v>20</v>
      </c>
      <c r="V19" s="94">
        <v>2720249.4</v>
      </c>
    </row>
    <row r="20" spans="1:22" s="86" customFormat="1" ht="14.25" customHeight="1" x14ac:dyDescent="0.2">
      <c r="A20" s="187" t="s">
        <v>139</v>
      </c>
      <c r="B20" s="187"/>
      <c r="C20" s="93"/>
      <c r="D20" s="94"/>
      <c r="E20" s="93"/>
      <c r="F20" s="94"/>
      <c r="G20" s="93"/>
      <c r="H20" s="94"/>
      <c r="I20" s="93"/>
      <c r="J20" s="94"/>
      <c r="K20" s="93"/>
      <c r="L20" s="94"/>
      <c r="M20" s="93"/>
      <c r="N20" s="94"/>
      <c r="O20" s="93"/>
      <c r="P20" s="94"/>
      <c r="Q20" s="93"/>
      <c r="R20" s="94"/>
      <c r="S20" s="93"/>
      <c r="T20" s="94"/>
      <c r="U20" s="93"/>
      <c r="V20" s="94"/>
    </row>
    <row r="21" spans="1:22" s="86" customFormat="1" ht="140.25" x14ac:dyDescent="0.2">
      <c r="A21" s="91">
        <v>36</v>
      </c>
      <c r="B21" s="92" t="s">
        <v>140</v>
      </c>
      <c r="C21" s="93">
        <v>28</v>
      </c>
      <c r="D21" s="94">
        <v>4488069.88</v>
      </c>
      <c r="E21" s="93">
        <v>2</v>
      </c>
      <c r="F21" s="94">
        <v>320576.42</v>
      </c>
      <c r="G21" s="93">
        <v>0</v>
      </c>
      <c r="H21" s="94">
        <v>0</v>
      </c>
      <c r="I21" s="93">
        <v>0</v>
      </c>
      <c r="J21" s="94">
        <v>0</v>
      </c>
      <c r="K21" s="93">
        <v>0</v>
      </c>
      <c r="L21" s="94">
        <v>0</v>
      </c>
      <c r="M21" s="93">
        <v>0</v>
      </c>
      <c r="N21" s="94">
        <v>0</v>
      </c>
      <c r="O21" s="93">
        <v>0</v>
      </c>
      <c r="P21" s="94">
        <v>0</v>
      </c>
      <c r="Q21" s="93">
        <v>0</v>
      </c>
      <c r="R21" s="94">
        <v>0</v>
      </c>
      <c r="S21" s="93">
        <v>0</v>
      </c>
      <c r="T21" s="94">
        <v>0</v>
      </c>
      <c r="U21" s="93">
        <v>30</v>
      </c>
      <c r="V21" s="94">
        <v>4808646.3</v>
      </c>
    </row>
    <row r="22" spans="1:22" s="86" customFormat="1" ht="14.25" customHeight="1" x14ac:dyDescent="0.2">
      <c r="A22" s="187" t="s">
        <v>141</v>
      </c>
      <c r="B22" s="187"/>
      <c r="C22" s="93"/>
      <c r="D22" s="94"/>
      <c r="E22" s="93"/>
      <c r="F22" s="94"/>
      <c r="G22" s="93"/>
      <c r="H22" s="94"/>
      <c r="I22" s="93"/>
      <c r="J22" s="94"/>
      <c r="K22" s="93"/>
      <c r="L22" s="94"/>
      <c r="M22" s="93"/>
      <c r="N22" s="94"/>
      <c r="O22" s="93"/>
      <c r="P22" s="94"/>
      <c r="Q22" s="93"/>
      <c r="R22" s="94"/>
      <c r="S22" s="93"/>
      <c r="T22" s="94"/>
      <c r="U22" s="93"/>
      <c r="V22" s="94"/>
    </row>
    <row r="23" spans="1:22" s="86" customFormat="1" ht="38.25" x14ac:dyDescent="0.2">
      <c r="A23" s="91">
        <v>37</v>
      </c>
      <c r="B23" s="92" t="s">
        <v>142</v>
      </c>
      <c r="C23" s="93">
        <v>190</v>
      </c>
      <c r="D23" s="94">
        <v>37259870.200000003</v>
      </c>
      <c r="E23" s="93">
        <v>0</v>
      </c>
      <c r="F23" s="94">
        <v>0</v>
      </c>
      <c r="G23" s="93">
        <v>0</v>
      </c>
      <c r="H23" s="94">
        <v>0</v>
      </c>
      <c r="I23" s="93">
        <v>110</v>
      </c>
      <c r="J23" s="94">
        <v>21571503.800000001</v>
      </c>
      <c r="K23" s="93">
        <v>0</v>
      </c>
      <c r="L23" s="94">
        <v>0</v>
      </c>
      <c r="M23" s="93">
        <v>0</v>
      </c>
      <c r="N23" s="94">
        <v>0</v>
      </c>
      <c r="O23" s="93">
        <v>0</v>
      </c>
      <c r="P23" s="94">
        <v>0</v>
      </c>
      <c r="Q23" s="93">
        <v>147</v>
      </c>
      <c r="R23" s="94">
        <v>28827373.260000002</v>
      </c>
      <c r="S23" s="93">
        <v>0</v>
      </c>
      <c r="T23" s="94">
        <v>0</v>
      </c>
      <c r="U23" s="93">
        <v>447</v>
      </c>
      <c r="V23" s="94">
        <v>87658747.260000005</v>
      </c>
    </row>
    <row r="24" spans="1:22" s="86" customFormat="1" ht="38.25" x14ac:dyDescent="0.2">
      <c r="A24" s="91">
        <v>38</v>
      </c>
      <c r="B24" s="92" t="s">
        <v>142</v>
      </c>
      <c r="C24" s="93">
        <v>40</v>
      </c>
      <c r="D24" s="94">
        <v>9041227.5999999996</v>
      </c>
      <c r="E24" s="93">
        <v>0</v>
      </c>
      <c r="F24" s="94">
        <v>0</v>
      </c>
      <c r="G24" s="93">
        <v>0</v>
      </c>
      <c r="H24" s="94">
        <v>0</v>
      </c>
      <c r="I24" s="93">
        <v>40</v>
      </c>
      <c r="J24" s="94">
        <v>9041227.5999999996</v>
      </c>
      <c r="K24" s="93">
        <v>0</v>
      </c>
      <c r="L24" s="94">
        <v>0</v>
      </c>
      <c r="M24" s="93">
        <v>0</v>
      </c>
      <c r="N24" s="94">
        <v>0</v>
      </c>
      <c r="O24" s="93">
        <v>0</v>
      </c>
      <c r="P24" s="94">
        <v>0</v>
      </c>
      <c r="Q24" s="93">
        <v>38</v>
      </c>
      <c r="R24" s="94">
        <v>8589166.2200000007</v>
      </c>
      <c r="S24" s="93">
        <v>0</v>
      </c>
      <c r="T24" s="94">
        <v>0</v>
      </c>
      <c r="U24" s="93">
        <v>118</v>
      </c>
      <c r="V24" s="94">
        <v>26671621.420000002</v>
      </c>
    </row>
    <row r="25" spans="1:22" s="86" customFormat="1" ht="38.25" x14ac:dyDescent="0.2">
      <c r="A25" s="91">
        <v>39</v>
      </c>
      <c r="B25" s="92" t="s">
        <v>142</v>
      </c>
      <c r="C25" s="93">
        <v>10</v>
      </c>
      <c r="D25" s="94">
        <v>2554150.7999999998</v>
      </c>
      <c r="E25" s="93">
        <v>0</v>
      </c>
      <c r="F25" s="94">
        <v>0</v>
      </c>
      <c r="G25" s="93">
        <v>0</v>
      </c>
      <c r="H25" s="94">
        <v>0</v>
      </c>
      <c r="I25" s="93">
        <v>20</v>
      </c>
      <c r="J25" s="94">
        <v>5108301.5999999996</v>
      </c>
      <c r="K25" s="93">
        <v>0</v>
      </c>
      <c r="L25" s="94">
        <v>0</v>
      </c>
      <c r="M25" s="93">
        <v>0</v>
      </c>
      <c r="N25" s="94">
        <v>0</v>
      </c>
      <c r="O25" s="93">
        <v>0</v>
      </c>
      <c r="P25" s="94">
        <v>0</v>
      </c>
      <c r="Q25" s="93">
        <v>8</v>
      </c>
      <c r="R25" s="94">
        <v>2043320.64</v>
      </c>
      <c r="S25" s="93">
        <v>0</v>
      </c>
      <c r="T25" s="94">
        <v>0</v>
      </c>
      <c r="U25" s="93">
        <v>38</v>
      </c>
      <c r="V25" s="94">
        <v>9705773.0399999991</v>
      </c>
    </row>
    <row r="26" spans="1:22" s="86" customFormat="1" ht="38.25" x14ac:dyDescent="0.2">
      <c r="A26" s="91">
        <v>40</v>
      </c>
      <c r="B26" s="92" t="s">
        <v>142</v>
      </c>
      <c r="C26" s="93">
        <v>50</v>
      </c>
      <c r="D26" s="94">
        <v>7278655.5</v>
      </c>
      <c r="E26" s="93">
        <v>0</v>
      </c>
      <c r="F26" s="94">
        <v>0</v>
      </c>
      <c r="G26" s="93">
        <v>0</v>
      </c>
      <c r="H26" s="94">
        <v>0</v>
      </c>
      <c r="I26" s="93">
        <v>65</v>
      </c>
      <c r="J26" s="94">
        <v>9462252.1500000004</v>
      </c>
      <c r="K26" s="93">
        <v>0</v>
      </c>
      <c r="L26" s="94">
        <v>0</v>
      </c>
      <c r="M26" s="93">
        <v>0</v>
      </c>
      <c r="N26" s="94">
        <v>0</v>
      </c>
      <c r="O26" s="93">
        <v>0</v>
      </c>
      <c r="P26" s="94">
        <v>0</v>
      </c>
      <c r="Q26" s="93">
        <v>82</v>
      </c>
      <c r="R26" s="94">
        <v>11936995.02</v>
      </c>
      <c r="S26" s="93">
        <v>0</v>
      </c>
      <c r="T26" s="94">
        <v>0</v>
      </c>
      <c r="U26" s="93">
        <v>197</v>
      </c>
      <c r="V26" s="94">
        <v>28677902.670000002</v>
      </c>
    </row>
    <row r="27" spans="1:22" s="86" customFormat="1" ht="38.25" x14ac:dyDescent="0.2">
      <c r="A27" s="91">
        <v>41</v>
      </c>
      <c r="B27" s="92" t="s">
        <v>142</v>
      </c>
      <c r="C27" s="93">
        <v>20</v>
      </c>
      <c r="D27" s="94">
        <v>3508744</v>
      </c>
      <c r="E27" s="93">
        <v>0</v>
      </c>
      <c r="F27" s="94">
        <v>0</v>
      </c>
      <c r="G27" s="93">
        <v>0</v>
      </c>
      <c r="H27" s="94">
        <v>0</v>
      </c>
      <c r="I27" s="93">
        <v>50</v>
      </c>
      <c r="J27" s="94">
        <v>8771860</v>
      </c>
      <c r="K27" s="93">
        <v>0</v>
      </c>
      <c r="L27" s="94">
        <v>0</v>
      </c>
      <c r="M27" s="93">
        <v>0</v>
      </c>
      <c r="N27" s="94">
        <v>0</v>
      </c>
      <c r="O27" s="93">
        <v>0</v>
      </c>
      <c r="P27" s="94">
        <v>0</v>
      </c>
      <c r="Q27" s="93">
        <v>30</v>
      </c>
      <c r="R27" s="94">
        <v>5263116</v>
      </c>
      <c r="S27" s="93">
        <v>0</v>
      </c>
      <c r="T27" s="94">
        <v>0</v>
      </c>
      <c r="U27" s="93">
        <v>100</v>
      </c>
      <c r="V27" s="94">
        <v>17543720</v>
      </c>
    </row>
    <row r="28" spans="1:22" s="86" customFormat="1" ht="38.25" x14ac:dyDescent="0.2">
      <c r="A28" s="91">
        <v>42</v>
      </c>
      <c r="B28" s="92" t="s">
        <v>142</v>
      </c>
      <c r="C28" s="93">
        <v>8</v>
      </c>
      <c r="D28" s="94">
        <v>1736438.08</v>
      </c>
      <c r="E28" s="93">
        <v>0</v>
      </c>
      <c r="F28" s="94">
        <v>0</v>
      </c>
      <c r="G28" s="93">
        <v>0</v>
      </c>
      <c r="H28" s="94">
        <v>0</v>
      </c>
      <c r="I28" s="93">
        <v>10</v>
      </c>
      <c r="J28" s="94">
        <v>2170547.6</v>
      </c>
      <c r="K28" s="93">
        <v>0</v>
      </c>
      <c r="L28" s="94">
        <v>0</v>
      </c>
      <c r="M28" s="93">
        <v>0</v>
      </c>
      <c r="N28" s="94">
        <v>0</v>
      </c>
      <c r="O28" s="93">
        <v>0</v>
      </c>
      <c r="P28" s="94">
        <v>0</v>
      </c>
      <c r="Q28" s="93">
        <v>0</v>
      </c>
      <c r="R28" s="94">
        <v>0</v>
      </c>
      <c r="S28" s="93">
        <v>0</v>
      </c>
      <c r="T28" s="94">
        <v>0</v>
      </c>
      <c r="U28" s="93">
        <v>18</v>
      </c>
      <c r="V28" s="94">
        <v>3906985.68</v>
      </c>
    </row>
    <row r="29" spans="1:22" s="86" customFormat="1" ht="51" x14ac:dyDescent="0.2">
      <c r="A29" s="91">
        <v>43</v>
      </c>
      <c r="B29" s="92" t="s">
        <v>143</v>
      </c>
      <c r="C29" s="93">
        <v>20</v>
      </c>
      <c r="D29" s="94">
        <v>2649433.7999999998</v>
      </c>
      <c r="E29" s="93">
        <v>0</v>
      </c>
      <c r="F29" s="94">
        <v>0</v>
      </c>
      <c r="G29" s="93">
        <v>0</v>
      </c>
      <c r="H29" s="94">
        <v>0</v>
      </c>
      <c r="I29" s="93">
        <v>0</v>
      </c>
      <c r="J29" s="94">
        <v>0</v>
      </c>
      <c r="K29" s="93">
        <v>0</v>
      </c>
      <c r="L29" s="94">
        <v>0</v>
      </c>
      <c r="M29" s="93">
        <v>0</v>
      </c>
      <c r="N29" s="94">
        <v>0</v>
      </c>
      <c r="O29" s="93">
        <v>0</v>
      </c>
      <c r="P29" s="94">
        <v>0</v>
      </c>
      <c r="Q29" s="93">
        <v>0</v>
      </c>
      <c r="R29" s="94">
        <v>0</v>
      </c>
      <c r="S29" s="93">
        <v>0</v>
      </c>
      <c r="T29" s="94">
        <v>0</v>
      </c>
      <c r="U29" s="93">
        <v>20</v>
      </c>
      <c r="V29" s="94">
        <v>2649433.7999999998</v>
      </c>
    </row>
    <row r="30" spans="1:22" s="86" customFormat="1" ht="51" x14ac:dyDescent="0.2">
      <c r="A30" s="91">
        <v>44</v>
      </c>
      <c r="B30" s="92" t="s">
        <v>144</v>
      </c>
      <c r="C30" s="93">
        <v>10</v>
      </c>
      <c r="D30" s="94">
        <v>1570115.1</v>
      </c>
      <c r="E30" s="93">
        <v>0</v>
      </c>
      <c r="F30" s="94">
        <v>0</v>
      </c>
      <c r="G30" s="93">
        <v>0</v>
      </c>
      <c r="H30" s="94">
        <v>0</v>
      </c>
      <c r="I30" s="93">
        <v>0</v>
      </c>
      <c r="J30" s="94">
        <v>0</v>
      </c>
      <c r="K30" s="93">
        <v>0</v>
      </c>
      <c r="L30" s="94">
        <v>0</v>
      </c>
      <c r="M30" s="93">
        <v>0</v>
      </c>
      <c r="N30" s="94">
        <v>0</v>
      </c>
      <c r="O30" s="93">
        <v>0</v>
      </c>
      <c r="P30" s="94">
        <v>0</v>
      </c>
      <c r="Q30" s="93">
        <v>10</v>
      </c>
      <c r="R30" s="94">
        <v>1570115.1</v>
      </c>
      <c r="S30" s="93">
        <v>0</v>
      </c>
      <c r="T30" s="94">
        <v>0</v>
      </c>
      <c r="U30" s="93">
        <v>20</v>
      </c>
      <c r="V30" s="94">
        <v>3140230.2</v>
      </c>
    </row>
    <row r="31" spans="1:22" s="86" customFormat="1" ht="51" x14ac:dyDescent="0.2">
      <c r="A31" s="91">
        <v>45</v>
      </c>
      <c r="B31" s="92" t="s">
        <v>145</v>
      </c>
      <c r="C31" s="93">
        <v>5</v>
      </c>
      <c r="D31" s="94">
        <v>973736.55</v>
      </c>
      <c r="E31" s="93">
        <v>0</v>
      </c>
      <c r="F31" s="94">
        <v>0</v>
      </c>
      <c r="G31" s="93">
        <v>0</v>
      </c>
      <c r="H31" s="94">
        <v>0</v>
      </c>
      <c r="I31" s="93">
        <v>0</v>
      </c>
      <c r="J31" s="94">
        <v>0</v>
      </c>
      <c r="K31" s="93">
        <v>0</v>
      </c>
      <c r="L31" s="94">
        <v>0</v>
      </c>
      <c r="M31" s="93">
        <v>0</v>
      </c>
      <c r="N31" s="94">
        <v>0</v>
      </c>
      <c r="O31" s="93">
        <v>0</v>
      </c>
      <c r="P31" s="94">
        <v>0</v>
      </c>
      <c r="Q31" s="93">
        <v>0</v>
      </c>
      <c r="R31" s="94">
        <v>0</v>
      </c>
      <c r="S31" s="93">
        <v>0</v>
      </c>
      <c r="T31" s="94">
        <v>0</v>
      </c>
      <c r="U31" s="93">
        <v>5</v>
      </c>
      <c r="V31" s="94">
        <v>973736.55</v>
      </c>
    </row>
    <row r="32" spans="1:22" s="86" customFormat="1" ht="63.75" x14ac:dyDescent="0.2">
      <c r="A32" s="91">
        <v>46</v>
      </c>
      <c r="B32" s="92" t="s">
        <v>146</v>
      </c>
      <c r="C32" s="93">
        <v>0</v>
      </c>
      <c r="D32" s="94">
        <v>0</v>
      </c>
      <c r="E32" s="93">
        <v>0</v>
      </c>
      <c r="F32" s="94">
        <v>0</v>
      </c>
      <c r="G32" s="93">
        <v>0</v>
      </c>
      <c r="H32" s="94">
        <v>0</v>
      </c>
      <c r="I32" s="93">
        <v>10</v>
      </c>
      <c r="J32" s="94">
        <v>2762868.7</v>
      </c>
      <c r="K32" s="93">
        <v>0</v>
      </c>
      <c r="L32" s="94">
        <v>0</v>
      </c>
      <c r="M32" s="93">
        <v>0</v>
      </c>
      <c r="N32" s="94">
        <v>0</v>
      </c>
      <c r="O32" s="93">
        <v>0</v>
      </c>
      <c r="P32" s="94">
        <v>0</v>
      </c>
      <c r="Q32" s="93">
        <v>0</v>
      </c>
      <c r="R32" s="94">
        <v>0</v>
      </c>
      <c r="S32" s="93">
        <v>0</v>
      </c>
      <c r="T32" s="94">
        <v>0</v>
      </c>
      <c r="U32" s="93">
        <v>10</v>
      </c>
      <c r="V32" s="94">
        <v>2762868.7</v>
      </c>
    </row>
    <row r="33" spans="1:22" s="86" customFormat="1" ht="76.5" x14ac:dyDescent="0.2">
      <c r="A33" s="91">
        <v>47</v>
      </c>
      <c r="B33" s="92" t="s">
        <v>147</v>
      </c>
      <c r="C33" s="93">
        <v>0</v>
      </c>
      <c r="D33" s="94">
        <v>0</v>
      </c>
      <c r="E33" s="93">
        <v>0</v>
      </c>
      <c r="F33" s="94">
        <v>0</v>
      </c>
      <c r="G33" s="93">
        <v>0</v>
      </c>
      <c r="H33" s="94">
        <v>0</v>
      </c>
      <c r="I33" s="93">
        <v>20</v>
      </c>
      <c r="J33" s="94">
        <v>6030078</v>
      </c>
      <c r="K33" s="93">
        <v>0</v>
      </c>
      <c r="L33" s="94">
        <v>0</v>
      </c>
      <c r="M33" s="93">
        <v>0</v>
      </c>
      <c r="N33" s="94">
        <v>0</v>
      </c>
      <c r="O33" s="93">
        <v>0</v>
      </c>
      <c r="P33" s="94">
        <v>0</v>
      </c>
      <c r="Q33" s="93">
        <v>0</v>
      </c>
      <c r="R33" s="94">
        <v>0</v>
      </c>
      <c r="S33" s="93">
        <v>0</v>
      </c>
      <c r="T33" s="94">
        <v>0</v>
      </c>
      <c r="U33" s="93">
        <v>20</v>
      </c>
      <c r="V33" s="94">
        <v>6030078</v>
      </c>
    </row>
    <row r="34" spans="1:22" s="86" customFormat="1" ht="38.25" x14ac:dyDescent="0.2">
      <c r="A34" s="91">
        <v>49</v>
      </c>
      <c r="B34" s="92" t="s">
        <v>148</v>
      </c>
      <c r="C34" s="93">
        <v>0</v>
      </c>
      <c r="D34" s="94">
        <v>0</v>
      </c>
      <c r="E34" s="93">
        <v>0</v>
      </c>
      <c r="F34" s="94">
        <v>0</v>
      </c>
      <c r="G34" s="93">
        <v>0</v>
      </c>
      <c r="H34" s="94">
        <v>0</v>
      </c>
      <c r="I34" s="93">
        <v>60</v>
      </c>
      <c r="J34" s="94">
        <v>9902907</v>
      </c>
      <c r="K34" s="93">
        <v>0</v>
      </c>
      <c r="L34" s="94">
        <v>0</v>
      </c>
      <c r="M34" s="93">
        <v>0</v>
      </c>
      <c r="N34" s="94">
        <v>0</v>
      </c>
      <c r="O34" s="93">
        <v>0</v>
      </c>
      <c r="P34" s="94">
        <v>0</v>
      </c>
      <c r="Q34" s="93">
        <v>0</v>
      </c>
      <c r="R34" s="94">
        <v>0</v>
      </c>
      <c r="S34" s="93">
        <v>0</v>
      </c>
      <c r="T34" s="94">
        <v>0</v>
      </c>
      <c r="U34" s="93">
        <v>60</v>
      </c>
      <c r="V34" s="94">
        <v>9902907</v>
      </c>
    </row>
    <row r="35" spans="1:22" s="86" customFormat="1" ht="38.25" x14ac:dyDescent="0.2">
      <c r="A35" s="91">
        <v>51</v>
      </c>
      <c r="B35" s="92" t="s">
        <v>149</v>
      </c>
      <c r="C35" s="93">
        <v>0</v>
      </c>
      <c r="D35" s="94">
        <v>0</v>
      </c>
      <c r="E35" s="93">
        <v>0</v>
      </c>
      <c r="F35" s="94">
        <v>0</v>
      </c>
      <c r="G35" s="93">
        <v>0</v>
      </c>
      <c r="H35" s="94">
        <v>0</v>
      </c>
      <c r="I35" s="93">
        <v>115</v>
      </c>
      <c r="J35" s="94">
        <v>28754337.800000001</v>
      </c>
      <c r="K35" s="93">
        <v>0</v>
      </c>
      <c r="L35" s="94">
        <v>0</v>
      </c>
      <c r="M35" s="93">
        <v>0</v>
      </c>
      <c r="N35" s="94">
        <v>0</v>
      </c>
      <c r="O35" s="93">
        <v>0</v>
      </c>
      <c r="P35" s="94">
        <v>0</v>
      </c>
      <c r="Q35" s="93">
        <v>0</v>
      </c>
      <c r="R35" s="94">
        <v>0</v>
      </c>
      <c r="S35" s="93">
        <v>0</v>
      </c>
      <c r="T35" s="94">
        <v>0</v>
      </c>
      <c r="U35" s="93">
        <v>115</v>
      </c>
      <c r="V35" s="94">
        <v>28754337.800000001</v>
      </c>
    </row>
    <row r="36" spans="1:22" s="86" customFormat="1" ht="25.5" x14ac:dyDescent="0.2">
      <c r="A36" s="91">
        <v>52</v>
      </c>
      <c r="B36" s="92" t="s">
        <v>150</v>
      </c>
      <c r="C36" s="93">
        <v>37</v>
      </c>
      <c r="D36" s="94">
        <v>29005589.079999998</v>
      </c>
      <c r="E36" s="93">
        <v>0</v>
      </c>
      <c r="F36" s="94">
        <v>0</v>
      </c>
      <c r="G36" s="93">
        <v>0</v>
      </c>
      <c r="H36" s="94">
        <v>0</v>
      </c>
      <c r="I36" s="93">
        <v>0</v>
      </c>
      <c r="J36" s="94">
        <v>0</v>
      </c>
      <c r="K36" s="93">
        <v>0</v>
      </c>
      <c r="L36" s="94">
        <v>0</v>
      </c>
      <c r="M36" s="93">
        <v>0</v>
      </c>
      <c r="N36" s="94">
        <v>0</v>
      </c>
      <c r="O36" s="93">
        <v>0</v>
      </c>
      <c r="P36" s="94">
        <v>0</v>
      </c>
      <c r="Q36" s="93">
        <v>15</v>
      </c>
      <c r="R36" s="94">
        <v>11759022.6</v>
      </c>
      <c r="S36" s="93">
        <v>0</v>
      </c>
      <c r="T36" s="94">
        <v>0</v>
      </c>
      <c r="U36" s="93">
        <v>52</v>
      </c>
      <c r="V36" s="94">
        <v>40764611.68</v>
      </c>
    </row>
    <row r="37" spans="1:22" s="86" customFormat="1" ht="14.25" customHeight="1" x14ac:dyDescent="0.2">
      <c r="A37" s="187" t="s">
        <v>151</v>
      </c>
      <c r="B37" s="187"/>
      <c r="C37" s="93"/>
      <c r="D37" s="94"/>
      <c r="E37" s="93"/>
      <c r="F37" s="94"/>
      <c r="G37" s="93"/>
      <c r="H37" s="94"/>
      <c r="I37" s="93"/>
      <c r="J37" s="94"/>
      <c r="K37" s="93"/>
      <c r="L37" s="94"/>
      <c r="M37" s="93"/>
      <c r="N37" s="94"/>
      <c r="O37" s="93"/>
      <c r="P37" s="94"/>
      <c r="Q37" s="93"/>
      <c r="R37" s="94"/>
      <c r="S37" s="93"/>
      <c r="T37" s="94"/>
      <c r="U37" s="93"/>
      <c r="V37" s="94"/>
    </row>
    <row r="38" spans="1:22" s="86" customFormat="1" ht="25.5" x14ac:dyDescent="0.2">
      <c r="A38" s="91">
        <v>54</v>
      </c>
      <c r="B38" s="92" t="s">
        <v>152</v>
      </c>
      <c r="C38" s="93">
        <v>8</v>
      </c>
      <c r="D38" s="94">
        <v>1363288.24</v>
      </c>
      <c r="E38" s="93">
        <v>0</v>
      </c>
      <c r="F38" s="94">
        <v>0</v>
      </c>
      <c r="G38" s="93">
        <v>0</v>
      </c>
      <c r="H38" s="94">
        <v>0</v>
      </c>
      <c r="I38" s="93">
        <v>0</v>
      </c>
      <c r="J38" s="94">
        <v>0</v>
      </c>
      <c r="K38" s="93">
        <v>0</v>
      </c>
      <c r="L38" s="94">
        <v>0</v>
      </c>
      <c r="M38" s="93">
        <v>0</v>
      </c>
      <c r="N38" s="94">
        <v>0</v>
      </c>
      <c r="O38" s="93">
        <v>0</v>
      </c>
      <c r="P38" s="94">
        <v>0</v>
      </c>
      <c r="Q38" s="93">
        <v>0</v>
      </c>
      <c r="R38" s="94">
        <v>0</v>
      </c>
      <c r="S38" s="93">
        <v>0</v>
      </c>
      <c r="T38" s="94">
        <v>0</v>
      </c>
      <c r="U38" s="93">
        <v>8</v>
      </c>
      <c r="V38" s="94">
        <v>1363288.24</v>
      </c>
    </row>
    <row r="39" spans="1:22" s="86" customFormat="1" ht="25.5" x14ac:dyDescent="0.2">
      <c r="A39" s="91">
        <v>55</v>
      </c>
      <c r="B39" s="92" t="s">
        <v>153</v>
      </c>
      <c r="C39" s="93">
        <v>2</v>
      </c>
      <c r="D39" s="94">
        <v>592328.52</v>
      </c>
      <c r="E39" s="93">
        <v>0</v>
      </c>
      <c r="F39" s="94">
        <v>0</v>
      </c>
      <c r="G39" s="93">
        <v>0</v>
      </c>
      <c r="H39" s="94">
        <v>0</v>
      </c>
      <c r="I39" s="93">
        <v>0</v>
      </c>
      <c r="J39" s="94">
        <v>0</v>
      </c>
      <c r="K39" s="93">
        <v>0</v>
      </c>
      <c r="L39" s="94">
        <v>0</v>
      </c>
      <c r="M39" s="93">
        <v>0</v>
      </c>
      <c r="N39" s="94">
        <v>0</v>
      </c>
      <c r="O39" s="93">
        <v>0</v>
      </c>
      <c r="P39" s="94">
        <v>0</v>
      </c>
      <c r="Q39" s="93">
        <v>0</v>
      </c>
      <c r="R39" s="94">
        <v>0</v>
      </c>
      <c r="S39" s="93">
        <v>0</v>
      </c>
      <c r="T39" s="94">
        <v>0</v>
      </c>
      <c r="U39" s="93">
        <v>2</v>
      </c>
      <c r="V39" s="94">
        <v>592328.52</v>
      </c>
    </row>
    <row r="40" spans="1:22" s="86" customFormat="1" ht="14.25" customHeight="1" x14ac:dyDescent="0.2">
      <c r="A40" s="187" t="s">
        <v>154</v>
      </c>
      <c r="B40" s="187"/>
      <c r="C40" s="93"/>
      <c r="D40" s="94"/>
      <c r="E40" s="93"/>
      <c r="F40" s="94"/>
      <c r="G40" s="93"/>
      <c r="H40" s="94"/>
      <c r="I40" s="93"/>
      <c r="J40" s="94"/>
      <c r="K40" s="93"/>
      <c r="L40" s="94"/>
      <c r="M40" s="93"/>
      <c r="N40" s="94"/>
      <c r="O40" s="93"/>
      <c r="P40" s="94"/>
      <c r="Q40" s="93"/>
      <c r="R40" s="94"/>
      <c r="S40" s="93"/>
      <c r="T40" s="94"/>
      <c r="U40" s="93"/>
      <c r="V40" s="94"/>
    </row>
    <row r="41" spans="1:22" s="86" customFormat="1" ht="25.5" x14ac:dyDescent="0.2">
      <c r="A41" s="91">
        <v>61</v>
      </c>
      <c r="B41" s="92" t="s">
        <v>155</v>
      </c>
      <c r="C41" s="93">
        <v>4</v>
      </c>
      <c r="D41" s="94">
        <v>455504.24</v>
      </c>
      <c r="E41" s="93">
        <v>10</v>
      </c>
      <c r="F41" s="94">
        <v>1138760.6000000001</v>
      </c>
      <c r="G41" s="93">
        <v>0</v>
      </c>
      <c r="H41" s="94">
        <v>0</v>
      </c>
      <c r="I41" s="93">
        <v>0</v>
      </c>
      <c r="J41" s="94">
        <v>0</v>
      </c>
      <c r="K41" s="93">
        <v>0</v>
      </c>
      <c r="L41" s="94">
        <v>0</v>
      </c>
      <c r="M41" s="93">
        <v>0</v>
      </c>
      <c r="N41" s="94">
        <v>0</v>
      </c>
      <c r="O41" s="93">
        <v>0</v>
      </c>
      <c r="P41" s="94">
        <v>0</v>
      </c>
      <c r="Q41" s="93">
        <v>0</v>
      </c>
      <c r="R41" s="94">
        <v>0</v>
      </c>
      <c r="S41" s="93">
        <v>0</v>
      </c>
      <c r="T41" s="94">
        <v>0</v>
      </c>
      <c r="U41" s="93">
        <v>14</v>
      </c>
      <c r="V41" s="94">
        <v>1594264.84</v>
      </c>
    </row>
    <row r="42" spans="1:22" s="86" customFormat="1" ht="25.5" x14ac:dyDescent="0.2">
      <c r="A42" s="91">
        <v>61</v>
      </c>
      <c r="B42" s="92" t="s">
        <v>156</v>
      </c>
      <c r="C42" s="93">
        <v>4</v>
      </c>
      <c r="D42" s="94">
        <v>455504.24</v>
      </c>
      <c r="E42" s="93">
        <v>0</v>
      </c>
      <c r="F42" s="94">
        <v>0</v>
      </c>
      <c r="G42" s="93">
        <v>0</v>
      </c>
      <c r="H42" s="94">
        <v>0</v>
      </c>
      <c r="I42" s="93">
        <v>0</v>
      </c>
      <c r="J42" s="94">
        <v>0</v>
      </c>
      <c r="K42" s="93">
        <v>0</v>
      </c>
      <c r="L42" s="94">
        <v>0</v>
      </c>
      <c r="M42" s="93">
        <v>0</v>
      </c>
      <c r="N42" s="94">
        <v>0</v>
      </c>
      <c r="O42" s="93">
        <v>0</v>
      </c>
      <c r="P42" s="94">
        <v>0</v>
      </c>
      <c r="Q42" s="93">
        <v>0</v>
      </c>
      <c r="R42" s="94">
        <v>0</v>
      </c>
      <c r="S42" s="93">
        <v>0</v>
      </c>
      <c r="T42" s="94">
        <v>0</v>
      </c>
      <c r="U42" s="93">
        <v>4</v>
      </c>
      <c r="V42" s="94">
        <v>455504.24</v>
      </c>
    </row>
    <row r="43" spans="1:22" s="86" customFormat="1" ht="38.25" x14ac:dyDescent="0.2">
      <c r="A43" s="91">
        <v>62</v>
      </c>
      <c r="B43" s="92" t="s">
        <v>157</v>
      </c>
      <c r="C43" s="93">
        <v>2</v>
      </c>
      <c r="D43" s="94">
        <v>336519.48</v>
      </c>
      <c r="E43" s="93">
        <v>0</v>
      </c>
      <c r="F43" s="94">
        <v>0</v>
      </c>
      <c r="G43" s="93">
        <v>0</v>
      </c>
      <c r="H43" s="94">
        <v>0</v>
      </c>
      <c r="I43" s="93">
        <v>0</v>
      </c>
      <c r="J43" s="94">
        <v>0</v>
      </c>
      <c r="K43" s="93">
        <v>0</v>
      </c>
      <c r="L43" s="94">
        <v>0</v>
      </c>
      <c r="M43" s="93">
        <v>0</v>
      </c>
      <c r="N43" s="94">
        <v>0</v>
      </c>
      <c r="O43" s="93">
        <v>0</v>
      </c>
      <c r="P43" s="94">
        <v>0</v>
      </c>
      <c r="Q43" s="93">
        <v>0</v>
      </c>
      <c r="R43" s="94">
        <v>0</v>
      </c>
      <c r="S43" s="93">
        <v>0</v>
      </c>
      <c r="T43" s="94">
        <v>0</v>
      </c>
      <c r="U43" s="93">
        <v>2</v>
      </c>
      <c r="V43" s="94">
        <v>336519.48</v>
      </c>
    </row>
    <row r="44" spans="1:22" s="86" customFormat="1" ht="14.25" customHeight="1" x14ac:dyDescent="0.2">
      <c r="A44" s="187" t="s">
        <v>158</v>
      </c>
      <c r="B44" s="187"/>
      <c r="C44" s="93"/>
      <c r="D44" s="94"/>
      <c r="E44" s="93"/>
      <c r="F44" s="94"/>
      <c r="G44" s="93"/>
      <c r="H44" s="94"/>
      <c r="I44" s="93"/>
      <c r="J44" s="94"/>
      <c r="K44" s="93"/>
      <c r="L44" s="94"/>
      <c r="M44" s="93"/>
      <c r="N44" s="94"/>
      <c r="O44" s="93"/>
      <c r="P44" s="94"/>
      <c r="Q44" s="93"/>
      <c r="R44" s="94"/>
      <c r="S44" s="93"/>
      <c r="T44" s="94"/>
      <c r="U44" s="93"/>
      <c r="V44" s="94"/>
    </row>
    <row r="45" spans="1:22" s="86" customFormat="1" ht="51" x14ac:dyDescent="0.2">
      <c r="A45" s="91">
        <v>63</v>
      </c>
      <c r="B45" s="92" t="s">
        <v>159</v>
      </c>
      <c r="C45" s="93">
        <v>0</v>
      </c>
      <c r="D45" s="94"/>
      <c r="E45" s="93">
        <v>0</v>
      </c>
      <c r="F45" s="94">
        <v>0</v>
      </c>
      <c r="G45" s="93">
        <v>0</v>
      </c>
      <c r="H45" s="94">
        <v>0</v>
      </c>
      <c r="I45" s="93">
        <v>0</v>
      </c>
      <c r="J45" s="94">
        <v>0</v>
      </c>
      <c r="K45" s="93">
        <v>0</v>
      </c>
      <c r="L45" s="94">
        <v>0</v>
      </c>
      <c r="M45" s="93">
        <v>0</v>
      </c>
      <c r="N45" s="94">
        <v>0</v>
      </c>
      <c r="O45" s="93">
        <v>0</v>
      </c>
      <c r="P45" s="94">
        <v>0</v>
      </c>
      <c r="Q45" s="93">
        <v>0</v>
      </c>
      <c r="R45" s="94">
        <v>0</v>
      </c>
      <c r="S45" s="93">
        <v>0</v>
      </c>
      <c r="T45" s="94">
        <v>0</v>
      </c>
      <c r="U45" s="93">
        <v>1</v>
      </c>
      <c r="V45" s="94">
        <v>197785.36</v>
      </c>
    </row>
    <row r="46" spans="1:22" s="86" customFormat="1" ht="76.5" x14ac:dyDescent="0.2">
      <c r="A46" s="91">
        <v>63</v>
      </c>
      <c r="B46" s="92" t="s">
        <v>160</v>
      </c>
      <c r="C46" s="93">
        <v>0</v>
      </c>
      <c r="D46" s="94">
        <v>0</v>
      </c>
      <c r="E46" s="93">
        <v>0</v>
      </c>
      <c r="F46" s="94">
        <v>0</v>
      </c>
      <c r="G46" s="93">
        <v>0</v>
      </c>
      <c r="H46" s="94">
        <v>0</v>
      </c>
      <c r="I46" s="93">
        <v>0</v>
      </c>
      <c r="J46" s="94">
        <v>0</v>
      </c>
      <c r="K46" s="93">
        <v>0</v>
      </c>
      <c r="L46" s="94">
        <v>0</v>
      </c>
      <c r="M46" s="93">
        <v>0</v>
      </c>
      <c r="N46" s="94">
        <v>0</v>
      </c>
      <c r="O46" s="93">
        <v>0</v>
      </c>
      <c r="P46" s="94">
        <v>0</v>
      </c>
      <c r="Q46" s="93">
        <v>0</v>
      </c>
      <c r="R46" s="94">
        <v>0</v>
      </c>
      <c r="S46" s="93">
        <v>0</v>
      </c>
      <c r="T46" s="94">
        <v>0</v>
      </c>
      <c r="U46" s="93">
        <v>0</v>
      </c>
      <c r="V46" s="94">
        <v>0</v>
      </c>
    </row>
    <row r="47" spans="1:22" s="86" customFormat="1" ht="38.25" x14ac:dyDescent="0.2">
      <c r="A47" s="91">
        <v>63</v>
      </c>
      <c r="B47" s="92" t="s">
        <v>161</v>
      </c>
      <c r="C47" s="93">
        <v>5</v>
      </c>
      <c r="D47" s="94">
        <v>988930.4</v>
      </c>
      <c r="E47" s="93"/>
      <c r="F47" s="94">
        <v>0</v>
      </c>
      <c r="G47" s="93">
        <v>0</v>
      </c>
      <c r="H47" s="94">
        <v>0</v>
      </c>
      <c r="I47" s="93">
        <v>0</v>
      </c>
      <c r="J47" s="94">
        <v>0</v>
      </c>
      <c r="K47" s="93">
        <v>0</v>
      </c>
      <c r="L47" s="94">
        <v>0</v>
      </c>
      <c r="M47" s="93">
        <v>0</v>
      </c>
      <c r="N47" s="94">
        <v>0</v>
      </c>
      <c r="O47" s="93">
        <v>0</v>
      </c>
      <c r="P47" s="94">
        <v>0</v>
      </c>
      <c r="Q47" s="93">
        <v>0</v>
      </c>
      <c r="R47" s="94">
        <v>0</v>
      </c>
      <c r="S47" s="93">
        <v>0</v>
      </c>
      <c r="T47" s="94">
        <v>0</v>
      </c>
      <c r="U47" s="93">
        <v>4</v>
      </c>
      <c r="V47" s="94">
        <v>791145.04</v>
      </c>
    </row>
    <row r="48" spans="1:22" s="86" customFormat="1" ht="14.25" customHeight="1" x14ac:dyDescent="0.2">
      <c r="A48" s="187" t="s">
        <v>162</v>
      </c>
      <c r="B48" s="187"/>
      <c r="C48" s="93"/>
      <c r="D48" s="94"/>
      <c r="E48" s="93"/>
      <c r="F48" s="94"/>
      <c r="G48" s="93"/>
      <c r="H48" s="94"/>
      <c r="I48" s="93"/>
      <c r="J48" s="94"/>
      <c r="K48" s="93"/>
      <c r="L48" s="94"/>
      <c r="M48" s="93"/>
      <c r="N48" s="94"/>
      <c r="O48" s="93"/>
      <c r="P48" s="94"/>
      <c r="Q48" s="93"/>
      <c r="R48" s="94"/>
      <c r="S48" s="93"/>
      <c r="T48" s="94"/>
      <c r="U48" s="93"/>
      <c r="V48" s="94"/>
    </row>
    <row r="49" spans="1:22" s="86" customFormat="1" ht="51" x14ac:dyDescent="0.2">
      <c r="A49" s="91">
        <v>8</v>
      </c>
      <c r="B49" s="92" t="s">
        <v>163</v>
      </c>
      <c r="C49" s="93">
        <v>5</v>
      </c>
      <c r="D49" s="94">
        <v>3278962.6</v>
      </c>
      <c r="E49" s="93">
        <v>0</v>
      </c>
      <c r="F49" s="94">
        <v>0</v>
      </c>
      <c r="G49" s="93">
        <v>0</v>
      </c>
      <c r="H49" s="94">
        <v>0</v>
      </c>
      <c r="I49" s="93">
        <v>0</v>
      </c>
      <c r="J49" s="94">
        <v>0</v>
      </c>
      <c r="K49" s="93">
        <v>0</v>
      </c>
      <c r="L49" s="94">
        <v>0</v>
      </c>
      <c r="M49" s="93">
        <v>0</v>
      </c>
      <c r="N49" s="94">
        <v>0</v>
      </c>
      <c r="O49" s="93">
        <v>0</v>
      </c>
      <c r="P49" s="94">
        <v>0</v>
      </c>
      <c r="Q49" s="93">
        <v>0</v>
      </c>
      <c r="R49" s="94">
        <v>0</v>
      </c>
      <c r="S49" s="93">
        <v>0</v>
      </c>
      <c r="T49" s="94">
        <v>0</v>
      </c>
      <c r="U49" s="93">
        <v>5</v>
      </c>
      <c r="V49" s="94">
        <v>3278962.6</v>
      </c>
    </row>
    <row r="50" spans="1:22" s="86" customFormat="1" ht="51" x14ac:dyDescent="0.2">
      <c r="A50" s="91">
        <v>9</v>
      </c>
      <c r="B50" s="92" t="s">
        <v>164</v>
      </c>
      <c r="C50" s="93">
        <v>1</v>
      </c>
      <c r="D50" s="94">
        <v>1881626.88</v>
      </c>
      <c r="E50" s="93">
        <v>0</v>
      </c>
      <c r="F50" s="94">
        <v>0</v>
      </c>
      <c r="G50" s="93">
        <v>0</v>
      </c>
      <c r="H50" s="94">
        <v>0</v>
      </c>
      <c r="I50" s="93">
        <v>0</v>
      </c>
      <c r="J50" s="94">
        <v>0</v>
      </c>
      <c r="K50" s="93">
        <v>0</v>
      </c>
      <c r="L50" s="94">
        <v>0</v>
      </c>
      <c r="M50" s="93">
        <v>0</v>
      </c>
      <c r="N50" s="94">
        <v>0</v>
      </c>
      <c r="O50" s="93">
        <v>0</v>
      </c>
      <c r="P50" s="94">
        <v>0</v>
      </c>
      <c r="Q50" s="93">
        <v>0</v>
      </c>
      <c r="R50" s="94">
        <v>0</v>
      </c>
      <c r="S50" s="93">
        <v>0</v>
      </c>
      <c r="T50" s="94">
        <v>0</v>
      </c>
      <c r="U50" s="93">
        <v>1</v>
      </c>
      <c r="V50" s="94">
        <v>1881626.88</v>
      </c>
    </row>
    <row r="51" spans="1:22" s="86" customFormat="1" ht="14.25" customHeight="1" x14ac:dyDescent="0.2">
      <c r="A51" s="187" t="s">
        <v>165</v>
      </c>
      <c r="B51" s="187"/>
      <c r="C51" s="93"/>
      <c r="D51" s="94"/>
      <c r="E51" s="93"/>
      <c r="F51" s="94"/>
      <c r="G51" s="93"/>
      <c r="H51" s="94"/>
      <c r="I51" s="93"/>
      <c r="J51" s="94"/>
      <c r="K51" s="93"/>
      <c r="L51" s="94"/>
      <c r="M51" s="93"/>
      <c r="N51" s="94"/>
      <c r="O51" s="93"/>
      <c r="P51" s="94"/>
      <c r="Q51" s="93"/>
      <c r="R51" s="94"/>
      <c r="S51" s="93"/>
      <c r="T51" s="94"/>
      <c r="U51" s="93"/>
      <c r="V51" s="94"/>
    </row>
    <row r="52" spans="1:22" s="86" customFormat="1" ht="76.5" x14ac:dyDescent="0.2">
      <c r="A52" s="91">
        <v>66</v>
      </c>
      <c r="B52" s="92" t="s">
        <v>166</v>
      </c>
      <c r="C52" s="93">
        <v>2</v>
      </c>
      <c r="D52" s="94">
        <v>441667.5</v>
      </c>
      <c r="E52" s="93">
        <v>0</v>
      </c>
      <c r="F52" s="94">
        <v>0</v>
      </c>
      <c r="G52" s="93">
        <v>0</v>
      </c>
      <c r="H52" s="94">
        <v>0</v>
      </c>
      <c r="I52" s="93">
        <v>0</v>
      </c>
      <c r="J52" s="94">
        <v>0</v>
      </c>
      <c r="K52" s="93">
        <v>0</v>
      </c>
      <c r="L52" s="94">
        <v>0</v>
      </c>
      <c r="M52" s="93">
        <v>0</v>
      </c>
      <c r="N52" s="94">
        <v>0</v>
      </c>
      <c r="O52" s="93">
        <v>0</v>
      </c>
      <c r="P52" s="94">
        <v>0</v>
      </c>
      <c r="Q52" s="93">
        <v>0</v>
      </c>
      <c r="R52" s="94">
        <v>0</v>
      </c>
      <c r="S52" s="93">
        <v>0</v>
      </c>
      <c r="T52" s="94">
        <v>0</v>
      </c>
      <c r="U52" s="93">
        <v>2</v>
      </c>
      <c r="V52" s="94">
        <v>441667.5</v>
      </c>
    </row>
    <row r="53" spans="1:22" s="86" customFormat="1" ht="14.25" customHeight="1" x14ac:dyDescent="0.2">
      <c r="A53" s="187" t="s">
        <v>167</v>
      </c>
      <c r="B53" s="187"/>
      <c r="C53" s="93"/>
      <c r="D53" s="94"/>
      <c r="E53" s="93"/>
      <c r="F53" s="94"/>
      <c r="G53" s="93"/>
      <c r="H53" s="94"/>
      <c r="I53" s="93"/>
      <c r="J53" s="94"/>
      <c r="K53" s="93"/>
      <c r="L53" s="94"/>
      <c r="M53" s="93"/>
      <c r="N53" s="94"/>
      <c r="O53" s="93"/>
      <c r="P53" s="94"/>
      <c r="Q53" s="93"/>
      <c r="R53" s="94"/>
      <c r="S53" s="93"/>
      <c r="T53" s="94"/>
      <c r="U53" s="93"/>
      <c r="V53" s="94"/>
    </row>
    <row r="54" spans="1:22" s="86" customFormat="1" ht="114.75" x14ac:dyDescent="0.2">
      <c r="A54" s="91">
        <v>16</v>
      </c>
      <c r="B54" s="92" t="s">
        <v>168</v>
      </c>
      <c r="C54" s="93">
        <v>0</v>
      </c>
      <c r="D54" s="94">
        <v>0</v>
      </c>
      <c r="E54" s="93">
        <v>6</v>
      </c>
      <c r="F54" s="94">
        <v>1784718.12</v>
      </c>
      <c r="G54" s="93">
        <v>3</v>
      </c>
      <c r="H54" s="94">
        <v>892359.06</v>
      </c>
      <c r="I54" s="93">
        <v>0</v>
      </c>
      <c r="J54" s="94">
        <v>0</v>
      </c>
      <c r="K54" s="93">
        <v>0</v>
      </c>
      <c r="L54" s="94">
        <v>0</v>
      </c>
      <c r="M54" s="93">
        <v>0</v>
      </c>
      <c r="N54" s="94">
        <v>0</v>
      </c>
      <c r="O54" s="93">
        <v>24</v>
      </c>
      <c r="P54" s="94">
        <v>7138872.4800000004</v>
      </c>
      <c r="Q54" s="93">
        <v>0</v>
      </c>
      <c r="R54" s="94">
        <v>0</v>
      </c>
      <c r="S54" s="93">
        <v>0</v>
      </c>
      <c r="T54" s="94">
        <v>0</v>
      </c>
      <c r="U54" s="93">
        <v>33</v>
      </c>
      <c r="V54" s="94">
        <v>9815949.6600000001</v>
      </c>
    </row>
    <row r="55" spans="1:22" s="86" customFormat="1" ht="114.75" x14ac:dyDescent="0.2">
      <c r="A55" s="91">
        <v>17</v>
      </c>
      <c r="B55" s="92" t="s">
        <v>169</v>
      </c>
      <c r="C55" s="93">
        <v>0</v>
      </c>
      <c r="D55" s="94">
        <v>0</v>
      </c>
      <c r="E55" s="93">
        <v>0</v>
      </c>
      <c r="F55" s="94">
        <v>0</v>
      </c>
      <c r="G55" s="93">
        <v>0</v>
      </c>
      <c r="H55" s="94">
        <v>0</v>
      </c>
      <c r="I55" s="93">
        <v>0</v>
      </c>
      <c r="J55" s="94">
        <v>0</v>
      </c>
      <c r="K55" s="93">
        <v>0</v>
      </c>
      <c r="L55" s="94">
        <v>0</v>
      </c>
      <c r="M55" s="93">
        <v>0</v>
      </c>
      <c r="N55" s="94">
        <v>0</v>
      </c>
      <c r="O55" s="93">
        <v>20</v>
      </c>
      <c r="P55" s="94">
        <v>12196274</v>
      </c>
      <c r="Q55" s="93">
        <v>0</v>
      </c>
      <c r="R55" s="94">
        <v>0</v>
      </c>
      <c r="S55" s="93">
        <v>0</v>
      </c>
      <c r="T55" s="94">
        <v>0</v>
      </c>
      <c r="U55" s="93">
        <v>20</v>
      </c>
      <c r="V55" s="94">
        <v>12196274</v>
      </c>
    </row>
    <row r="56" spans="1:22" s="86" customFormat="1" ht="14.25" customHeight="1" x14ac:dyDescent="0.2">
      <c r="A56" s="187" t="s">
        <v>170</v>
      </c>
      <c r="B56" s="187"/>
      <c r="C56" s="93"/>
      <c r="D56" s="94"/>
      <c r="E56" s="93"/>
      <c r="F56" s="94"/>
      <c r="G56" s="93"/>
      <c r="H56" s="94"/>
      <c r="I56" s="93"/>
      <c r="J56" s="94"/>
      <c r="K56" s="93"/>
      <c r="L56" s="94"/>
      <c r="M56" s="93"/>
      <c r="N56" s="94"/>
      <c r="O56" s="93"/>
      <c r="P56" s="94"/>
      <c r="Q56" s="93"/>
      <c r="R56" s="94"/>
      <c r="S56" s="93"/>
      <c r="T56" s="94"/>
      <c r="U56" s="93"/>
      <c r="V56" s="94"/>
    </row>
    <row r="57" spans="1:22" s="86" customFormat="1" ht="51" x14ac:dyDescent="0.2">
      <c r="A57" s="91">
        <v>28</v>
      </c>
      <c r="B57" s="92" t="s">
        <v>171</v>
      </c>
      <c r="C57" s="93">
        <v>0</v>
      </c>
      <c r="D57" s="94">
        <v>0</v>
      </c>
      <c r="E57" s="93">
        <v>0</v>
      </c>
      <c r="F57" s="94">
        <v>0</v>
      </c>
      <c r="G57" s="93">
        <v>0</v>
      </c>
      <c r="H57" s="94">
        <v>0</v>
      </c>
      <c r="I57" s="93">
        <v>0</v>
      </c>
      <c r="J57" s="94">
        <v>0</v>
      </c>
      <c r="K57" s="93">
        <v>0</v>
      </c>
      <c r="L57" s="94">
        <v>0</v>
      </c>
      <c r="M57" s="93">
        <v>110</v>
      </c>
      <c r="N57" s="94">
        <v>8071357.7999999998</v>
      </c>
      <c r="O57" s="93">
        <v>0</v>
      </c>
      <c r="P57" s="94">
        <v>0</v>
      </c>
      <c r="Q57" s="93">
        <v>0</v>
      </c>
      <c r="R57" s="94">
        <v>0</v>
      </c>
      <c r="S57" s="93">
        <v>0</v>
      </c>
      <c r="T57" s="94">
        <v>0</v>
      </c>
      <c r="U57" s="93">
        <v>110</v>
      </c>
      <c r="V57" s="94">
        <v>8071357.7999999998</v>
      </c>
    </row>
    <row r="58" spans="1:22" s="86" customFormat="1" ht="38.25" x14ac:dyDescent="0.2">
      <c r="A58" s="91">
        <v>28</v>
      </c>
      <c r="B58" s="92" t="s">
        <v>172</v>
      </c>
      <c r="C58" s="93">
        <v>0</v>
      </c>
      <c r="D58" s="94">
        <v>0</v>
      </c>
      <c r="E58" s="93">
        <v>0</v>
      </c>
      <c r="F58" s="94">
        <v>0</v>
      </c>
      <c r="G58" s="93">
        <v>0</v>
      </c>
      <c r="H58" s="94">
        <v>0</v>
      </c>
      <c r="I58" s="93">
        <v>0</v>
      </c>
      <c r="J58" s="94">
        <v>0</v>
      </c>
      <c r="K58" s="93">
        <v>0</v>
      </c>
      <c r="L58" s="94">
        <v>0</v>
      </c>
      <c r="M58" s="93">
        <v>50</v>
      </c>
      <c r="N58" s="94">
        <v>3668799</v>
      </c>
      <c r="O58" s="93">
        <v>0</v>
      </c>
      <c r="P58" s="94">
        <v>0</v>
      </c>
      <c r="Q58" s="93">
        <v>0</v>
      </c>
      <c r="R58" s="94">
        <v>0</v>
      </c>
      <c r="S58" s="93">
        <v>0</v>
      </c>
      <c r="T58" s="94">
        <v>0</v>
      </c>
      <c r="U58" s="93">
        <v>50</v>
      </c>
      <c r="V58" s="94">
        <v>3668799</v>
      </c>
    </row>
    <row r="59" spans="1:22" s="86" customFormat="1" ht="51" x14ac:dyDescent="0.2">
      <c r="A59" s="91">
        <v>28</v>
      </c>
      <c r="B59" s="92" t="s">
        <v>173</v>
      </c>
      <c r="C59" s="93">
        <v>0</v>
      </c>
      <c r="D59" s="94">
        <v>0</v>
      </c>
      <c r="E59" s="93">
        <v>0</v>
      </c>
      <c r="F59" s="94">
        <v>0</v>
      </c>
      <c r="G59" s="93">
        <v>0</v>
      </c>
      <c r="H59" s="94">
        <v>0</v>
      </c>
      <c r="I59" s="93">
        <v>0</v>
      </c>
      <c r="J59" s="94">
        <v>0</v>
      </c>
      <c r="K59" s="93">
        <v>0</v>
      </c>
      <c r="L59" s="94">
        <v>0</v>
      </c>
      <c r="M59" s="93">
        <v>190</v>
      </c>
      <c r="N59" s="94">
        <v>13941436.199999999</v>
      </c>
      <c r="O59" s="93">
        <v>0</v>
      </c>
      <c r="P59" s="94">
        <v>0</v>
      </c>
      <c r="Q59" s="93">
        <v>0</v>
      </c>
      <c r="R59" s="94">
        <v>0</v>
      </c>
      <c r="S59" s="93">
        <v>0</v>
      </c>
      <c r="T59" s="94">
        <v>0</v>
      </c>
      <c r="U59" s="93">
        <v>190</v>
      </c>
      <c r="V59" s="94">
        <v>13941436.199999999</v>
      </c>
    </row>
    <row r="60" spans="1:22" s="86" customFormat="1" ht="63.75" x14ac:dyDescent="0.2">
      <c r="A60" s="91">
        <v>28</v>
      </c>
      <c r="B60" s="92" t="s">
        <v>174</v>
      </c>
      <c r="C60" s="93">
        <v>0</v>
      </c>
      <c r="D60" s="94">
        <v>0</v>
      </c>
      <c r="E60" s="93">
        <v>0</v>
      </c>
      <c r="F60" s="94">
        <v>0</v>
      </c>
      <c r="G60" s="93">
        <v>4</v>
      </c>
      <c r="H60" s="94">
        <v>293503.92</v>
      </c>
      <c r="I60" s="93">
        <v>0</v>
      </c>
      <c r="J60" s="94">
        <v>0</v>
      </c>
      <c r="K60" s="93">
        <v>0</v>
      </c>
      <c r="L60" s="94">
        <v>0</v>
      </c>
      <c r="M60" s="93">
        <v>0</v>
      </c>
      <c r="N60" s="94">
        <v>0</v>
      </c>
      <c r="O60" s="93">
        <v>0</v>
      </c>
      <c r="P60" s="94">
        <v>0</v>
      </c>
      <c r="Q60" s="93">
        <v>0</v>
      </c>
      <c r="R60" s="94">
        <v>0</v>
      </c>
      <c r="S60" s="93">
        <v>0</v>
      </c>
      <c r="T60" s="94">
        <v>0</v>
      </c>
      <c r="U60" s="93">
        <v>4</v>
      </c>
      <c r="V60" s="94">
        <v>293503.92</v>
      </c>
    </row>
    <row r="61" spans="1:22" s="86" customFormat="1" ht="14.25" customHeight="1" x14ac:dyDescent="0.2">
      <c r="A61" s="187" t="s">
        <v>175</v>
      </c>
      <c r="B61" s="187"/>
      <c r="C61" s="93"/>
      <c r="D61" s="94"/>
      <c r="E61" s="93"/>
      <c r="F61" s="94"/>
      <c r="G61" s="93"/>
      <c r="H61" s="94"/>
      <c r="I61" s="93"/>
      <c r="J61" s="94"/>
      <c r="K61" s="93"/>
      <c r="L61" s="94"/>
      <c r="M61" s="93"/>
      <c r="N61" s="94"/>
      <c r="O61" s="93"/>
      <c r="P61" s="94"/>
      <c r="Q61" s="93"/>
      <c r="R61" s="94"/>
      <c r="S61" s="93"/>
      <c r="T61" s="94"/>
      <c r="U61" s="93"/>
      <c r="V61" s="94"/>
    </row>
    <row r="62" spans="1:22" s="86" customFormat="1" ht="51" x14ac:dyDescent="0.2">
      <c r="A62" s="91">
        <v>35</v>
      </c>
      <c r="B62" s="92" t="s">
        <v>176</v>
      </c>
      <c r="C62" s="93">
        <v>0</v>
      </c>
      <c r="D62" s="94">
        <v>0</v>
      </c>
      <c r="E62" s="93">
        <v>0</v>
      </c>
      <c r="F62" s="94">
        <v>0</v>
      </c>
      <c r="G62" s="93">
        <v>40</v>
      </c>
      <c r="H62" s="94">
        <v>8093792.7999999998</v>
      </c>
      <c r="I62" s="93">
        <v>0</v>
      </c>
      <c r="J62" s="94">
        <v>0</v>
      </c>
      <c r="K62" s="93">
        <v>0</v>
      </c>
      <c r="L62" s="94">
        <v>0</v>
      </c>
      <c r="M62" s="93">
        <v>0</v>
      </c>
      <c r="N62" s="94">
        <v>0</v>
      </c>
      <c r="O62" s="93">
        <v>0</v>
      </c>
      <c r="P62" s="94">
        <v>0</v>
      </c>
      <c r="Q62" s="93">
        <v>0</v>
      </c>
      <c r="R62" s="94">
        <v>0</v>
      </c>
      <c r="S62" s="93">
        <v>0</v>
      </c>
      <c r="T62" s="94">
        <v>0</v>
      </c>
      <c r="U62" s="93">
        <v>40</v>
      </c>
      <c r="V62" s="94">
        <v>8093792.7999999998</v>
      </c>
    </row>
    <row r="63" spans="1:22" s="86" customFormat="1" ht="14.25" customHeight="1" x14ac:dyDescent="0.2">
      <c r="A63" s="187" t="s">
        <v>177</v>
      </c>
      <c r="B63" s="187"/>
      <c r="C63" s="93"/>
      <c r="D63" s="94"/>
      <c r="E63" s="93"/>
      <c r="F63" s="94"/>
      <c r="G63" s="93"/>
      <c r="H63" s="94"/>
      <c r="I63" s="93"/>
      <c r="J63" s="94"/>
      <c r="K63" s="93"/>
      <c r="L63" s="94"/>
      <c r="M63" s="93"/>
      <c r="N63" s="94"/>
      <c r="O63" s="93"/>
      <c r="P63" s="94"/>
      <c r="Q63" s="93"/>
      <c r="R63" s="94"/>
      <c r="S63" s="93"/>
      <c r="T63" s="94"/>
      <c r="U63" s="93"/>
      <c r="V63" s="94"/>
    </row>
    <row r="64" spans="1:22" s="86" customFormat="1" ht="63.75" x14ac:dyDescent="0.2">
      <c r="A64" s="91">
        <v>56</v>
      </c>
      <c r="B64" s="92" t="s">
        <v>178</v>
      </c>
      <c r="C64" s="93">
        <v>0</v>
      </c>
      <c r="D64" s="94">
        <v>0</v>
      </c>
      <c r="E64" s="93">
        <v>0</v>
      </c>
      <c r="F64" s="94">
        <v>0</v>
      </c>
      <c r="G64" s="93">
        <v>40</v>
      </c>
      <c r="H64" s="94">
        <v>6426911.2000000002</v>
      </c>
      <c r="I64" s="93">
        <v>0</v>
      </c>
      <c r="J64" s="94">
        <v>0</v>
      </c>
      <c r="K64" s="93">
        <v>0</v>
      </c>
      <c r="L64" s="94">
        <v>0</v>
      </c>
      <c r="M64" s="93">
        <v>0</v>
      </c>
      <c r="N64" s="94">
        <v>0</v>
      </c>
      <c r="O64" s="93">
        <v>0</v>
      </c>
      <c r="P64" s="94">
        <v>0</v>
      </c>
      <c r="Q64" s="93">
        <v>18</v>
      </c>
      <c r="R64" s="94">
        <v>2892110.04</v>
      </c>
      <c r="S64" s="93">
        <v>3</v>
      </c>
      <c r="T64" s="94">
        <v>482018.34</v>
      </c>
      <c r="U64" s="93">
        <v>61</v>
      </c>
      <c r="V64" s="94">
        <v>9801039.5800000001</v>
      </c>
    </row>
    <row r="65" spans="1:22" s="86" customFormat="1" ht="14.25" customHeight="1" x14ac:dyDescent="0.2">
      <c r="A65" s="187" t="s">
        <v>179</v>
      </c>
      <c r="B65" s="187"/>
      <c r="C65" s="93"/>
      <c r="D65" s="94"/>
      <c r="E65" s="93"/>
      <c r="F65" s="94"/>
      <c r="G65" s="93"/>
      <c r="H65" s="94"/>
      <c r="I65" s="93"/>
      <c r="J65" s="94"/>
      <c r="K65" s="93"/>
      <c r="L65" s="94"/>
      <c r="M65" s="93"/>
      <c r="N65" s="94"/>
      <c r="O65" s="93"/>
      <c r="P65" s="94"/>
      <c r="Q65" s="93"/>
      <c r="R65" s="94"/>
      <c r="S65" s="93"/>
      <c r="T65" s="94"/>
      <c r="U65" s="93"/>
      <c r="V65" s="94"/>
    </row>
    <row r="66" spans="1:22" s="86" customFormat="1" ht="89.25" x14ac:dyDescent="0.2">
      <c r="A66" s="91">
        <v>18</v>
      </c>
      <c r="B66" s="98" t="s">
        <v>180</v>
      </c>
      <c r="C66" s="93">
        <v>0</v>
      </c>
      <c r="D66" s="94">
        <v>0</v>
      </c>
      <c r="E66" s="93">
        <v>0</v>
      </c>
      <c r="F66" s="94">
        <v>0</v>
      </c>
      <c r="G66" s="93">
        <v>0</v>
      </c>
      <c r="H66" s="94">
        <v>0</v>
      </c>
      <c r="I66" s="93">
        <v>0</v>
      </c>
      <c r="J66" s="94">
        <v>0</v>
      </c>
      <c r="K66" s="93">
        <v>25</v>
      </c>
      <c r="L66" s="94">
        <v>5678034.5</v>
      </c>
      <c r="M66" s="93">
        <v>0</v>
      </c>
      <c r="N66" s="94">
        <v>0</v>
      </c>
      <c r="O66" s="93">
        <v>0</v>
      </c>
      <c r="P66" s="94">
        <v>0</v>
      </c>
      <c r="Q66" s="93">
        <v>0</v>
      </c>
      <c r="R66" s="94">
        <v>0</v>
      </c>
      <c r="S66" s="93">
        <v>0</v>
      </c>
      <c r="T66" s="94">
        <v>0</v>
      </c>
      <c r="U66" s="93">
        <v>25</v>
      </c>
      <c r="V66" s="94">
        <v>5678034.5</v>
      </c>
    </row>
    <row r="67" spans="1:22" s="86" customFormat="1" ht="76.5" x14ac:dyDescent="0.2">
      <c r="A67" s="91">
        <v>18</v>
      </c>
      <c r="B67" s="98" t="s">
        <v>181</v>
      </c>
      <c r="C67" s="93">
        <v>0</v>
      </c>
      <c r="D67" s="94">
        <v>0</v>
      </c>
      <c r="E67" s="93">
        <v>0</v>
      </c>
      <c r="F67" s="94">
        <v>0</v>
      </c>
      <c r="G67" s="93">
        <v>0</v>
      </c>
      <c r="H67" s="94">
        <v>0</v>
      </c>
      <c r="I67" s="93">
        <v>0</v>
      </c>
      <c r="J67" s="94">
        <v>0</v>
      </c>
      <c r="K67" s="93">
        <v>30</v>
      </c>
      <c r="L67" s="94">
        <v>6813641.4000000004</v>
      </c>
      <c r="M67" s="93">
        <v>0</v>
      </c>
      <c r="N67" s="94">
        <v>0</v>
      </c>
      <c r="O67" s="93">
        <v>0</v>
      </c>
      <c r="P67" s="94">
        <v>0</v>
      </c>
      <c r="Q67" s="93">
        <v>0</v>
      </c>
      <c r="R67" s="94">
        <v>0</v>
      </c>
      <c r="S67" s="93">
        <v>0</v>
      </c>
      <c r="T67" s="94">
        <v>0</v>
      </c>
      <c r="U67" s="93">
        <v>30</v>
      </c>
      <c r="V67" s="94">
        <v>6813641.4000000004</v>
      </c>
    </row>
    <row r="68" spans="1:22" s="86" customFormat="1" ht="89.25" x14ac:dyDescent="0.2">
      <c r="A68" s="91">
        <v>18</v>
      </c>
      <c r="B68" s="92" t="s">
        <v>182</v>
      </c>
      <c r="C68" s="93">
        <v>0</v>
      </c>
      <c r="D68" s="94">
        <v>0</v>
      </c>
      <c r="E68" s="93">
        <v>0</v>
      </c>
      <c r="F68" s="94">
        <v>0</v>
      </c>
      <c r="G68" s="93">
        <v>0</v>
      </c>
      <c r="H68" s="94">
        <v>0</v>
      </c>
      <c r="I68" s="93">
        <v>0</v>
      </c>
      <c r="J68" s="94">
        <v>0</v>
      </c>
      <c r="K68" s="93">
        <v>75</v>
      </c>
      <c r="L68" s="94">
        <v>17034103.5</v>
      </c>
      <c r="M68" s="93">
        <v>0</v>
      </c>
      <c r="N68" s="94">
        <v>0</v>
      </c>
      <c r="O68" s="93">
        <v>0</v>
      </c>
      <c r="P68" s="94">
        <v>0</v>
      </c>
      <c r="Q68" s="93">
        <v>0</v>
      </c>
      <c r="R68" s="94">
        <v>0</v>
      </c>
      <c r="S68" s="93">
        <v>0</v>
      </c>
      <c r="T68" s="94">
        <v>0</v>
      </c>
      <c r="U68" s="93">
        <v>75</v>
      </c>
      <c r="V68" s="94">
        <v>17034103.5</v>
      </c>
    </row>
    <row r="69" spans="1:22" s="86" customFormat="1" ht="38.25" x14ac:dyDescent="0.2">
      <c r="A69" s="91">
        <v>23</v>
      </c>
      <c r="B69" s="92" t="s">
        <v>183</v>
      </c>
      <c r="C69" s="93">
        <v>0</v>
      </c>
      <c r="D69" s="94">
        <v>0</v>
      </c>
      <c r="E69" s="93">
        <v>0</v>
      </c>
      <c r="F69" s="94">
        <v>0</v>
      </c>
      <c r="G69" s="93">
        <v>0</v>
      </c>
      <c r="H69" s="94">
        <v>0</v>
      </c>
      <c r="I69" s="93">
        <v>0</v>
      </c>
      <c r="J69" s="94">
        <v>0</v>
      </c>
      <c r="K69" s="93">
        <v>11</v>
      </c>
      <c r="L69" s="94">
        <v>2166661.75</v>
      </c>
      <c r="M69" s="93">
        <v>0</v>
      </c>
      <c r="N69" s="94">
        <v>0</v>
      </c>
      <c r="O69" s="93">
        <v>0</v>
      </c>
      <c r="P69" s="94">
        <v>0</v>
      </c>
      <c r="Q69" s="93">
        <v>0</v>
      </c>
      <c r="R69" s="94">
        <v>0</v>
      </c>
      <c r="S69" s="93">
        <v>0</v>
      </c>
      <c r="T69" s="94">
        <v>0</v>
      </c>
      <c r="U69" s="93">
        <v>11</v>
      </c>
      <c r="V69" s="94">
        <v>2166661.75</v>
      </c>
    </row>
    <row r="70" spans="1:22" s="86" customFormat="1" ht="38.25" x14ac:dyDescent="0.2">
      <c r="A70" s="91">
        <v>24</v>
      </c>
      <c r="B70" s="92" t="s">
        <v>183</v>
      </c>
      <c r="C70" s="93">
        <v>0</v>
      </c>
      <c r="D70" s="94">
        <v>0</v>
      </c>
      <c r="E70" s="93">
        <v>0</v>
      </c>
      <c r="F70" s="94">
        <v>0</v>
      </c>
      <c r="G70" s="93">
        <v>0</v>
      </c>
      <c r="H70" s="94">
        <v>0</v>
      </c>
      <c r="I70" s="93">
        <v>0</v>
      </c>
      <c r="J70" s="94">
        <v>0</v>
      </c>
      <c r="K70" s="93">
        <v>9</v>
      </c>
      <c r="L70" s="94">
        <v>2358048.5099999998</v>
      </c>
      <c r="M70" s="93">
        <v>0</v>
      </c>
      <c r="N70" s="94">
        <v>0</v>
      </c>
      <c r="O70" s="93">
        <v>0</v>
      </c>
      <c r="P70" s="94">
        <v>0</v>
      </c>
      <c r="Q70" s="93">
        <v>0</v>
      </c>
      <c r="R70" s="94">
        <v>0</v>
      </c>
      <c r="S70" s="93">
        <v>0</v>
      </c>
      <c r="T70" s="94">
        <v>0</v>
      </c>
      <c r="U70" s="93">
        <v>9</v>
      </c>
      <c r="V70" s="94">
        <v>2358048.5099999998</v>
      </c>
    </row>
    <row r="71" spans="1:22" s="86" customFormat="1" ht="14.25" hidden="1" customHeight="1" x14ac:dyDescent="0.2">
      <c r="A71" s="91"/>
      <c r="B71" s="92"/>
      <c r="C71" s="93"/>
      <c r="D71" s="94"/>
      <c r="E71" s="93"/>
      <c r="F71" s="94"/>
      <c r="G71" s="93"/>
      <c r="H71" s="94"/>
      <c r="I71" s="93"/>
      <c r="J71" s="94"/>
      <c r="K71" s="93"/>
      <c r="L71" s="94"/>
      <c r="M71" s="93"/>
      <c r="N71" s="94"/>
      <c r="O71" s="93"/>
      <c r="P71" s="94"/>
      <c r="Q71" s="93"/>
      <c r="R71" s="94"/>
      <c r="S71" s="93"/>
      <c r="T71" s="94"/>
      <c r="U71" s="93"/>
      <c r="V71" s="94"/>
    </row>
    <row r="72" spans="1:22" s="86" customFormat="1" ht="14.25" hidden="1" customHeight="1" x14ac:dyDescent="0.2">
      <c r="A72" s="91"/>
      <c r="B72" s="92"/>
      <c r="C72" s="93"/>
      <c r="D72" s="94"/>
      <c r="E72" s="93"/>
      <c r="F72" s="94"/>
      <c r="G72" s="93"/>
      <c r="H72" s="94"/>
      <c r="I72" s="93"/>
      <c r="J72" s="94"/>
      <c r="K72" s="93"/>
      <c r="L72" s="94"/>
      <c r="M72" s="93"/>
      <c r="N72" s="94"/>
      <c r="O72" s="93"/>
      <c r="P72" s="94"/>
      <c r="Q72" s="93"/>
      <c r="R72" s="94"/>
      <c r="S72" s="93"/>
      <c r="T72" s="94"/>
      <c r="U72" s="93"/>
      <c r="V72" s="94"/>
    </row>
    <row r="73" spans="1:22" s="86" customFormat="1" ht="14.25" hidden="1" customHeight="1" x14ac:dyDescent="0.2">
      <c r="A73" s="91"/>
      <c r="B73" s="92"/>
      <c r="C73" s="93"/>
      <c r="D73" s="94"/>
      <c r="E73" s="93"/>
      <c r="F73" s="94"/>
      <c r="G73" s="93"/>
      <c r="H73" s="94"/>
      <c r="I73" s="93"/>
      <c r="J73" s="94"/>
      <c r="K73" s="93"/>
      <c r="L73" s="94"/>
      <c r="M73" s="93"/>
      <c r="N73" s="94"/>
      <c r="O73" s="93"/>
      <c r="P73" s="94"/>
      <c r="Q73" s="93"/>
      <c r="R73" s="94"/>
      <c r="S73" s="93"/>
      <c r="T73" s="94"/>
      <c r="U73" s="93"/>
      <c r="V73" s="94"/>
    </row>
    <row r="74" spans="1:22" s="86" customFormat="1" ht="14.25" hidden="1" customHeight="1" x14ac:dyDescent="0.2">
      <c r="A74" s="91"/>
      <c r="B74" s="92"/>
      <c r="C74" s="93"/>
      <c r="D74" s="94"/>
      <c r="E74" s="93"/>
      <c r="F74" s="94"/>
      <c r="G74" s="93"/>
      <c r="H74" s="94"/>
      <c r="I74" s="93"/>
      <c r="J74" s="94"/>
      <c r="K74" s="93"/>
      <c r="L74" s="94"/>
      <c r="M74" s="93"/>
      <c r="N74" s="94"/>
      <c r="O74" s="93"/>
      <c r="P74" s="94"/>
      <c r="Q74" s="93"/>
      <c r="R74" s="94"/>
      <c r="S74" s="93"/>
      <c r="T74" s="94"/>
      <c r="U74" s="93"/>
      <c r="V74" s="94"/>
    </row>
    <row r="75" spans="1:22" s="86" customFormat="1" ht="14.25" hidden="1" customHeight="1" x14ac:dyDescent="0.2">
      <c r="A75" s="91"/>
      <c r="B75" s="92"/>
      <c r="C75" s="93"/>
      <c r="D75" s="94"/>
      <c r="E75" s="93"/>
      <c r="F75" s="94"/>
      <c r="G75" s="93"/>
      <c r="H75" s="94"/>
      <c r="I75" s="93"/>
      <c r="J75" s="94"/>
      <c r="K75" s="93"/>
      <c r="L75" s="94"/>
      <c r="M75" s="93"/>
      <c r="N75" s="94"/>
      <c r="O75" s="93"/>
      <c r="P75" s="94"/>
      <c r="Q75" s="93"/>
      <c r="R75" s="94"/>
      <c r="S75" s="93"/>
      <c r="T75" s="94"/>
      <c r="U75" s="93"/>
      <c r="V75" s="94"/>
    </row>
    <row r="76" spans="1:22" s="86" customFormat="1" ht="14.25" hidden="1" customHeight="1" x14ac:dyDescent="0.2">
      <c r="A76" s="91"/>
      <c r="B76" s="92"/>
      <c r="C76" s="93"/>
      <c r="D76" s="94"/>
      <c r="E76" s="93"/>
      <c r="F76" s="94"/>
      <c r="G76" s="93"/>
      <c r="H76" s="94"/>
      <c r="I76" s="93"/>
      <c r="J76" s="94"/>
      <c r="K76" s="93"/>
      <c r="L76" s="94"/>
      <c r="M76" s="93"/>
      <c r="N76" s="94"/>
      <c r="O76" s="93"/>
      <c r="P76" s="94"/>
      <c r="Q76" s="93"/>
      <c r="R76" s="94"/>
      <c r="S76" s="93"/>
      <c r="T76" s="94"/>
      <c r="U76" s="93"/>
      <c r="V76" s="94"/>
    </row>
    <row r="77" spans="1:22" s="86" customFormat="1" ht="14.25" hidden="1" customHeight="1" x14ac:dyDescent="0.2">
      <c r="A77" s="91"/>
      <c r="B77" s="92"/>
      <c r="C77" s="93"/>
      <c r="D77" s="94"/>
      <c r="E77" s="93"/>
      <c r="F77" s="94"/>
      <c r="G77" s="93"/>
      <c r="H77" s="94"/>
      <c r="I77" s="93"/>
      <c r="J77" s="94"/>
      <c r="K77" s="93"/>
      <c r="L77" s="94"/>
      <c r="M77" s="93"/>
      <c r="N77" s="94"/>
      <c r="O77" s="93"/>
      <c r="P77" s="94"/>
      <c r="Q77" s="93"/>
      <c r="R77" s="94"/>
      <c r="S77" s="93"/>
      <c r="T77" s="94"/>
      <c r="U77" s="93"/>
      <c r="V77" s="94"/>
    </row>
    <row r="78" spans="1:22" s="86" customFormat="1" ht="14.25" hidden="1" customHeight="1" x14ac:dyDescent="0.2">
      <c r="A78" s="91"/>
      <c r="B78" s="92"/>
      <c r="C78" s="93"/>
      <c r="D78" s="94"/>
      <c r="E78" s="93"/>
      <c r="F78" s="94"/>
      <c r="G78" s="93"/>
      <c r="H78" s="94"/>
      <c r="I78" s="93"/>
      <c r="J78" s="94"/>
      <c r="K78" s="93"/>
      <c r="L78" s="94"/>
      <c r="M78" s="93"/>
      <c r="N78" s="94"/>
      <c r="O78" s="93"/>
      <c r="P78" s="94"/>
      <c r="Q78" s="93"/>
      <c r="R78" s="94"/>
      <c r="S78" s="93"/>
      <c r="T78" s="94"/>
      <c r="U78" s="93"/>
      <c r="V78" s="94"/>
    </row>
    <row r="79" spans="1:22" s="86" customFormat="1" ht="14.25" hidden="1" customHeight="1" x14ac:dyDescent="0.2">
      <c r="A79" s="91"/>
      <c r="B79" s="92"/>
      <c r="C79" s="93"/>
      <c r="D79" s="94"/>
      <c r="E79" s="93"/>
      <c r="F79" s="94"/>
      <c r="G79" s="93"/>
      <c r="H79" s="94"/>
      <c r="I79" s="93"/>
      <c r="J79" s="94"/>
      <c r="K79" s="93"/>
      <c r="L79" s="94"/>
      <c r="M79" s="93"/>
      <c r="N79" s="94"/>
      <c r="O79" s="93"/>
      <c r="P79" s="94"/>
      <c r="Q79" s="93"/>
      <c r="R79" s="94"/>
      <c r="S79" s="93"/>
      <c r="T79" s="94"/>
      <c r="U79" s="93"/>
      <c r="V79" s="94"/>
    </row>
    <row r="80" spans="1:22" s="86" customFormat="1" ht="14.25" hidden="1" customHeight="1" x14ac:dyDescent="0.2">
      <c r="A80" s="91"/>
      <c r="B80" s="92"/>
      <c r="C80" s="93"/>
      <c r="D80" s="94"/>
      <c r="E80" s="93"/>
      <c r="F80" s="94"/>
      <c r="G80" s="93"/>
      <c r="H80" s="94"/>
      <c r="I80" s="93"/>
      <c r="J80" s="94"/>
      <c r="K80" s="93"/>
      <c r="L80" s="94"/>
      <c r="M80" s="93"/>
      <c r="N80" s="94"/>
      <c r="O80" s="93"/>
      <c r="P80" s="94"/>
      <c r="Q80" s="93"/>
      <c r="R80" s="94"/>
      <c r="S80" s="93"/>
      <c r="T80" s="94"/>
      <c r="U80" s="93"/>
      <c r="V80" s="94"/>
    </row>
    <row r="81" spans="1:22" s="86" customFormat="1" ht="14.25" hidden="1" customHeight="1" x14ac:dyDescent="0.2">
      <c r="A81" s="91"/>
      <c r="B81" s="92"/>
      <c r="C81" s="93"/>
      <c r="D81" s="94"/>
      <c r="E81" s="93"/>
      <c r="F81" s="94"/>
      <c r="G81" s="93"/>
      <c r="H81" s="94"/>
      <c r="I81" s="93"/>
      <c r="J81" s="94"/>
      <c r="K81" s="93"/>
      <c r="L81" s="94"/>
      <c r="M81" s="93"/>
      <c r="N81" s="94"/>
      <c r="O81" s="93"/>
      <c r="P81" s="94"/>
      <c r="Q81" s="93"/>
      <c r="R81" s="94"/>
      <c r="S81" s="93"/>
      <c r="T81" s="94"/>
      <c r="U81" s="93"/>
      <c r="V81" s="94"/>
    </row>
    <row r="82" spans="1:22" s="86" customFormat="1" ht="14.25" hidden="1" customHeight="1" x14ac:dyDescent="0.2">
      <c r="A82" s="91"/>
      <c r="B82" s="92"/>
      <c r="C82" s="93"/>
      <c r="D82" s="94"/>
      <c r="E82" s="93"/>
      <c r="F82" s="94"/>
      <c r="G82" s="93"/>
      <c r="H82" s="94"/>
      <c r="I82" s="93"/>
      <c r="J82" s="94"/>
      <c r="K82" s="93"/>
      <c r="L82" s="94"/>
      <c r="M82" s="93"/>
      <c r="N82" s="94"/>
      <c r="O82" s="93"/>
      <c r="P82" s="94"/>
      <c r="Q82" s="93"/>
      <c r="R82" s="94"/>
      <c r="S82" s="93"/>
      <c r="T82" s="94"/>
      <c r="U82" s="93"/>
      <c r="V82" s="94"/>
    </row>
    <row r="83" spans="1:22" s="86" customFormat="1" ht="14.25" hidden="1" customHeight="1" x14ac:dyDescent="0.2">
      <c r="A83" s="91"/>
      <c r="B83" s="92"/>
      <c r="C83" s="93"/>
      <c r="D83" s="94"/>
      <c r="E83" s="93"/>
      <c r="F83" s="94"/>
      <c r="G83" s="93"/>
      <c r="H83" s="94"/>
      <c r="I83" s="93"/>
      <c r="J83" s="94"/>
      <c r="K83" s="93"/>
      <c r="L83" s="94"/>
      <c r="M83" s="93"/>
      <c r="N83" s="94"/>
      <c r="O83" s="93"/>
      <c r="P83" s="94"/>
      <c r="Q83" s="93"/>
      <c r="R83" s="94"/>
      <c r="S83" s="93"/>
      <c r="T83" s="94"/>
      <c r="U83" s="93"/>
      <c r="V83" s="94"/>
    </row>
    <row r="84" spans="1:22" s="86" customFormat="1" ht="14.25" hidden="1" customHeight="1" x14ac:dyDescent="0.2">
      <c r="A84" s="91"/>
      <c r="B84" s="92"/>
      <c r="C84" s="99"/>
      <c r="D84" s="94"/>
      <c r="E84" s="99"/>
      <c r="F84" s="94"/>
      <c r="G84" s="99"/>
      <c r="H84" s="94"/>
      <c r="I84" s="99"/>
      <c r="J84" s="94"/>
      <c r="K84" s="99"/>
      <c r="L84" s="94"/>
      <c r="M84" s="99"/>
      <c r="N84" s="94"/>
      <c r="O84" s="99"/>
      <c r="P84" s="94"/>
      <c r="Q84" s="99"/>
      <c r="R84" s="94"/>
      <c r="S84" s="99"/>
      <c r="T84" s="94"/>
      <c r="U84" s="93"/>
      <c r="V84" s="94"/>
    </row>
    <row r="85" spans="1:22" s="86" customFormat="1" ht="14.25" hidden="1" customHeight="1" x14ac:dyDescent="0.2">
      <c r="A85" s="91"/>
      <c r="B85" s="92"/>
      <c r="C85" s="99"/>
      <c r="D85" s="94"/>
      <c r="E85" s="99"/>
      <c r="F85" s="94"/>
      <c r="G85" s="99"/>
      <c r="H85" s="94"/>
      <c r="I85" s="99"/>
      <c r="J85" s="94"/>
      <c r="K85" s="99"/>
      <c r="L85" s="94"/>
      <c r="M85" s="99"/>
      <c r="N85" s="94"/>
      <c r="O85" s="99"/>
      <c r="P85" s="94"/>
      <c r="Q85" s="99"/>
      <c r="R85" s="94"/>
      <c r="S85" s="99"/>
      <c r="T85" s="94"/>
      <c r="U85" s="93"/>
      <c r="V85" s="94"/>
    </row>
    <row r="86" spans="1:22" s="86" customFormat="1" ht="14.25" hidden="1" customHeight="1" x14ac:dyDescent="0.2">
      <c r="A86" s="91"/>
      <c r="B86" s="92"/>
      <c r="C86" s="93"/>
      <c r="D86" s="94"/>
      <c r="E86" s="93"/>
      <c r="F86" s="94"/>
      <c r="G86" s="93"/>
      <c r="H86" s="94"/>
      <c r="I86" s="93"/>
      <c r="J86" s="94"/>
      <c r="K86" s="93"/>
      <c r="L86" s="94"/>
      <c r="M86" s="93"/>
      <c r="N86" s="94"/>
      <c r="O86" s="93"/>
      <c r="P86" s="94"/>
      <c r="Q86" s="93"/>
      <c r="R86" s="94"/>
      <c r="S86" s="93"/>
      <c r="T86" s="94"/>
      <c r="U86" s="93"/>
      <c r="V86" s="94"/>
    </row>
    <row r="87" spans="1:22" s="86" customFormat="1" ht="14.25" hidden="1" customHeight="1" x14ac:dyDescent="0.2">
      <c r="A87" s="91"/>
      <c r="B87" s="92"/>
      <c r="C87" s="93"/>
      <c r="D87" s="94"/>
      <c r="E87" s="93"/>
      <c r="F87" s="94"/>
      <c r="G87" s="93"/>
      <c r="H87" s="94"/>
      <c r="I87" s="93"/>
      <c r="J87" s="94"/>
      <c r="K87" s="93"/>
      <c r="L87" s="94"/>
      <c r="M87" s="93"/>
      <c r="N87" s="94"/>
      <c r="O87" s="93"/>
      <c r="P87" s="94"/>
      <c r="Q87" s="93"/>
      <c r="R87" s="94"/>
      <c r="S87" s="93"/>
      <c r="T87" s="94"/>
      <c r="U87" s="93"/>
      <c r="V87" s="94"/>
    </row>
    <row r="88" spans="1:22" s="86" customFormat="1" ht="14.25" hidden="1" customHeight="1" x14ac:dyDescent="0.2">
      <c r="A88" s="91"/>
      <c r="B88" s="92"/>
      <c r="C88" s="93"/>
      <c r="D88" s="94"/>
      <c r="E88" s="93"/>
      <c r="F88" s="94"/>
      <c r="G88" s="93"/>
      <c r="H88" s="94"/>
      <c r="I88" s="93"/>
      <c r="J88" s="94"/>
      <c r="K88" s="93"/>
      <c r="L88" s="94"/>
      <c r="M88" s="93"/>
      <c r="N88" s="94"/>
      <c r="O88" s="93"/>
      <c r="P88" s="94"/>
      <c r="Q88" s="93"/>
      <c r="R88" s="94"/>
      <c r="S88" s="93"/>
      <c r="T88" s="94"/>
      <c r="U88" s="93"/>
      <c r="V88" s="94"/>
    </row>
    <row r="89" spans="1:22" s="86" customFormat="1" ht="14.25" hidden="1" customHeight="1" x14ac:dyDescent="0.2">
      <c r="A89" s="91"/>
      <c r="B89" s="92"/>
      <c r="C89" s="93"/>
      <c r="D89" s="94"/>
      <c r="E89" s="93"/>
      <c r="F89" s="94"/>
      <c r="G89" s="93"/>
      <c r="H89" s="94"/>
      <c r="I89" s="93"/>
      <c r="J89" s="94"/>
      <c r="K89" s="93"/>
      <c r="L89" s="94"/>
      <c r="M89" s="93"/>
      <c r="N89" s="94"/>
      <c r="O89" s="93"/>
      <c r="P89" s="94"/>
      <c r="Q89" s="93"/>
      <c r="R89" s="94"/>
      <c r="S89" s="93"/>
      <c r="T89" s="94"/>
      <c r="U89" s="93"/>
      <c r="V89" s="94"/>
    </row>
    <row r="90" spans="1:22" s="86" customFormat="1" ht="14.25" hidden="1" customHeight="1" x14ac:dyDescent="0.2">
      <c r="A90" s="91"/>
      <c r="B90" s="92"/>
      <c r="C90" s="93"/>
      <c r="D90" s="94"/>
      <c r="E90" s="93"/>
      <c r="F90" s="94"/>
      <c r="G90" s="93"/>
      <c r="H90" s="94"/>
      <c r="I90" s="93"/>
      <c r="J90" s="94"/>
      <c r="K90" s="93"/>
      <c r="L90" s="94"/>
      <c r="M90" s="93"/>
      <c r="N90" s="94"/>
      <c r="O90" s="93"/>
      <c r="P90" s="94"/>
      <c r="Q90" s="93"/>
      <c r="R90" s="94"/>
      <c r="S90" s="93"/>
      <c r="T90" s="94"/>
      <c r="U90" s="93"/>
      <c r="V90" s="94"/>
    </row>
    <row r="91" spans="1:22" s="86" customFormat="1" ht="14.25" hidden="1" customHeight="1" x14ac:dyDescent="0.2">
      <c r="A91" s="91"/>
      <c r="B91" s="92"/>
      <c r="C91" s="93"/>
      <c r="D91" s="94"/>
      <c r="E91" s="93"/>
      <c r="F91" s="94"/>
      <c r="G91" s="93"/>
      <c r="H91" s="94"/>
      <c r="I91" s="93"/>
      <c r="J91" s="94"/>
      <c r="K91" s="93"/>
      <c r="L91" s="94"/>
      <c r="M91" s="93"/>
      <c r="N91" s="94"/>
      <c r="O91" s="93"/>
      <c r="P91" s="94"/>
      <c r="Q91" s="93"/>
      <c r="R91" s="94"/>
      <c r="S91" s="93"/>
      <c r="T91" s="94"/>
      <c r="U91" s="93"/>
      <c r="V91" s="94"/>
    </row>
    <row r="92" spans="1:22" s="86" customFormat="1" ht="14.25" hidden="1" customHeight="1" x14ac:dyDescent="0.2">
      <c r="A92" s="91"/>
      <c r="B92" s="92"/>
      <c r="C92" s="93"/>
      <c r="D92" s="94"/>
      <c r="E92" s="93"/>
      <c r="F92" s="94"/>
      <c r="G92" s="93"/>
      <c r="H92" s="94"/>
      <c r="I92" s="93"/>
      <c r="J92" s="94"/>
      <c r="K92" s="93"/>
      <c r="L92" s="94"/>
      <c r="M92" s="93"/>
      <c r="N92" s="94"/>
      <c r="O92" s="93"/>
      <c r="P92" s="94"/>
      <c r="Q92" s="93"/>
      <c r="R92" s="94"/>
      <c r="S92" s="93"/>
      <c r="T92" s="94"/>
      <c r="U92" s="93"/>
      <c r="V92" s="94"/>
    </row>
    <row r="93" spans="1:22" s="86" customFormat="1" ht="14.25" hidden="1" customHeight="1" x14ac:dyDescent="0.2">
      <c r="A93" s="91"/>
      <c r="B93" s="92"/>
      <c r="C93" s="93"/>
      <c r="D93" s="94"/>
      <c r="E93" s="93"/>
      <c r="F93" s="94"/>
      <c r="G93" s="93"/>
      <c r="H93" s="94"/>
      <c r="I93" s="93"/>
      <c r="J93" s="94"/>
      <c r="K93" s="93"/>
      <c r="L93" s="94"/>
      <c r="M93" s="93"/>
      <c r="N93" s="94"/>
      <c r="O93" s="93"/>
      <c r="P93" s="94"/>
      <c r="Q93" s="93"/>
      <c r="R93" s="94"/>
      <c r="S93" s="93"/>
      <c r="T93" s="94"/>
      <c r="U93" s="93"/>
      <c r="V93" s="94"/>
    </row>
    <row r="94" spans="1:22" s="86" customFormat="1" ht="14.25" hidden="1" customHeight="1" x14ac:dyDescent="0.2">
      <c r="A94" s="91"/>
      <c r="B94" s="92"/>
      <c r="C94" s="93"/>
      <c r="D94" s="94"/>
      <c r="E94" s="93"/>
      <c r="F94" s="94"/>
      <c r="G94" s="93"/>
      <c r="H94" s="94"/>
      <c r="I94" s="93"/>
      <c r="J94" s="94"/>
      <c r="K94" s="93"/>
      <c r="L94" s="94"/>
      <c r="M94" s="93"/>
      <c r="N94" s="94"/>
      <c r="O94" s="93"/>
      <c r="P94" s="94"/>
      <c r="Q94" s="93"/>
      <c r="R94" s="94"/>
      <c r="S94" s="93"/>
      <c r="T94" s="94"/>
      <c r="U94" s="93"/>
      <c r="V94" s="94"/>
    </row>
    <row r="95" spans="1:22" s="86" customFormat="1" ht="14.25" hidden="1" customHeight="1" x14ac:dyDescent="0.2">
      <c r="A95" s="91"/>
      <c r="B95" s="92"/>
      <c r="C95" s="93"/>
      <c r="D95" s="94"/>
      <c r="E95" s="93"/>
      <c r="F95" s="94"/>
      <c r="G95" s="93"/>
      <c r="H95" s="94"/>
      <c r="I95" s="93"/>
      <c r="J95" s="94"/>
      <c r="K95" s="93"/>
      <c r="L95" s="94"/>
      <c r="M95" s="93"/>
      <c r="N95" s="94"/>
      <c r="O95" s="93"/>
      <c r="P95" s="94"/>
      <c r="Q95" s="93"/>
      <c r="R95" s="94"/>
      <c r="S95" s="93"/>
      <c r="T95" s="94"/>
      <c r="U95" s="93"/>
      <c r="V95" s="94"/>
    </row>
    <row r="96" spans="1:22" s="86" customFormat="1" ht="14.25" hidden="1" customHeight="1" x14ac:dyDescent="0.2">
      <c r="A96" s="91"/>
      <c r="B96" s="92"/>
      <c r="C96" s="93"/>
      <c r="D96" s="94"/>
      <c r="E96" s="93"/>
      <c r="F96" s="94"/>
      <c r="G96" s="93"/>
      <c r="H96" s="94"/>
      <c r="I96" s="93"/>
      <c r="J96" s="94"/>
      <c r="K96" s="93"/>
      <c r="L96" s="94"/>
      <c r="M96" s="93"/>
      <c r="N96" s="94"/>
      <c r="O96" s="93"/>
      <c r="P96" s="94"/>
      <c r="Q96" s="93"/>
      <c r="R96" s="94"/>
      <c r="S96" s="93"/>
      <c r="T96" s="94"/>
      <c r="U96" s="93"/>
      <c r="V96" s="94"/>
    </row>
    <row r="97" spans="1:22" s="86" customFormat="1" ht="14.25" hidden="1" customHeight="1" x14ac:dyDescent="0.2">
      <c r="A97" s="91"/>
      <c r="B97" s="92"/>
      <c r="C97" s="93"/>
      <c r="D97" s="94"/>
      <c r="E97" s="93"/>
      <c r="F97" s="94"/>
      <c r="G97" s="93"/>
      <c r="H97" s="94"/>
      <c r="I97" s="93"/>
      <c r="J97" s="94"/>
      <c r="K97" s="93"/>
      <c r="L97" s="94"/>
      <c r="M97" s="93"/>
      <c r="N97" s="94"/>
      <c r="O97" s="93"/>
      <c r="P97" s="94"/>
      <c r="Q97" s="93"/>
      <c r="R97" s="94"/>
      <c r="S97" s="93"/>
      <c r="T97" s="94"/>
      <c r="U97" s="93"/>
      <c r="V97" s="94"/>
    </row>
    <row r="98" spans="1:22" s="86" customFormat="1" ht="14.25" hidden="1" customHeight="1" x14ac:dyDescent="0.2">
      <c r="A98" s="91"/>
      <c r="B98" s="92"/>
      <c r="C98" s="93"/>
      <c r="D98" s="94"/>
      <c r="E98" s="93"/>
      <c r="F98" s="94"/>
      <c r="G98" s="93"/>
      <c r="H98" s="94"/>
      <c r="I98" s="93"/>
      <c r="J98" s="94"/>
      <c r="K98" s="93"/>
      <c r="L98" s="94"/>
      <c r="M98" s="93"/>
      <c r="N98" s="94"/>
      <c r="O98" s="93"/>
      <c r="P98" s="94"/>
      <c r="Q98" s="93"/>
      <c r="R98" s="94"/>
      <c r="S98" s="93"/>
      <c r="T98" s="94"/>
      <c r="U98" s="93"/>
      <c r="V98" s="94"/>
    </row>
    <row r="99" spans="1:22" s="86" customFormat="1" ht="14.25" hidden="1" customHeight="1" x14ac:dyDescent="0.2">
      <c r="A99" s="91"/>
      <c r="B99" s="92"/>
      <c r="C99" s="93"/>
      <c r="D99" s="94"/>
      <c r="E99" s="93"/>
      <c r="F99" s="94"/>
      <c r="G99" s="93"/>
      <c r="H99" s="94"/>
      <c r="I99" s="93"/>
      <c r="J99" s="94"/>
      <c r="K99" s="93"/>
      <c r="L99" s="94"/>
      <c r="M99" s="93"/>
      <c r="N99" s="94"/>
      <c r="O99" s="93"/>
      <c r="P99" s="94"/>
      <c r="Q99" s="93"/>
      <c r="R99" s="94"/>
      <c r="S99" s="93"/>
      <c r="T99" s="94"/>
      <c r="U99" s="93"/>
      <c r="V99" s="94"/>
    </row>
    <row r="100" spans="1:22" s="86" customFormat="1" ht="14.25" hidden="1" customHeight="1" x14ac:dyDescent="0.2">
      <c r="A100" s="91"/>
      <c r="B100" s="92"/>
      <c r="C100" s="93"/>
      <c r="D100" s="94"/>
      <c r="E100" s="93"/>
      <c r="F100" s="94"/>
      <c r="G100" s="93"/>
      <c r="H100" s="94"/>
      <c r="I100" s="93"/>
      <c r="J100" s="94"/>
      <c r="K100" s="93"/>
      <c r="L100" s="94"/>
      <c r="M100" s="93"/>
      <c r="N100" s="94"/>
      <c r="O100" s="93"/>
      <c r="P100" s="94"/>
      <c r="Q100" s="93"/>
      <c r="R100" s="94"/>
      <c r="S100" s="93"/>
      <c r="T100" s="94"/>
      <c r="U100" s="93"/>
      <c r="V100" s="94"/>
    </row>
    <row r="101" spans="1:22" s="86" customFormat="1" ht="14.25" hidden="1" customHeight="1" x14ac:dyDescent="0.2">
      <c r="A101" s="91"/>
      <c r="B101" s="92"/>
      <c r="C101" s="93"/>
      <c r="D101" s="94"/>
      <c r="E101" s="93"/>
      <c r="F101" s="94"/>
      <c r="G101" s="93"/>
      <c r="H101" s="94"/>
      <c r="I101" s="93"/>
      <c r="J101" s="94"/>
      <c r="K101" s="93"/>
      <c r="L101" s="94"/>
      <c r="M101" s="93"/>
      <c r="N101" s="94"/>
      <c r="O101" s="93"/>
      <c r="P101" s="94"/>
      <c r="Q101" s="93"/>
      <c r="R101" s="94"/>
      <c r="S101" s="93"/>
      <c r="T101" s="94"/>
      <c r="U101" s="93"/>
      <c r="V101" s="94"/>
    </row>
    <row r="102" spans="1:22" s="86" customFormat="1" ht="14.25" hidden="1" customHeight="1" x14ac:dyDescent="0.2">
      <c r="A102" s="91"/>
      <c r="B102" s="92"/>
      <c r="C102" s="93"/>
      <c r="D102" s="94"/>
      <c r="E102" s="93"/>
      <c r="F102" s="94"/>
      <c r="G102" s="93"/>
      <c r="H102" s="94"/>
      <c r="I102" s="93"/>
      <c r="J102" s="94"/>
      <c r="K102" s="93"/>
      <c r="L102" s="94"/>
      <c r="M102" s="93"/>
      <c r="N102" s="94"/>
      <c r="O102" s="93"/>
      <c r="P102" s="94"/>
      <c r="Q102" s="93"/>
      <c r="R102" s="94"/>
      <c r="S102" s="93"/>
      <c r="T102" s="94"/>
      <c r="U102" s="93"/>
      <c r="V102" s="94"/>
    </row>
    <row r="103" spans="1:22" s="86" customFormat="1" ht="14.25" hidden="1" customHeight="1" x14ac:dyDescent="0.2">
      <c r="A103" s="91"/>
      <c r="B103" s="92"/>
      <c r="C103" s="93"/>
      <c r="D103" s="94"/>
      <c r="E103" s="93"/>
      <c r="F103" s="94"/>
      <c r="G103" s="93"/>
      <c r="H103" s="94"/>
      <c r="I103" s="93"/>
      <c r="J103" s="94"/>
      <c r="K103" s="93"/>
      <c r="L103" s="94"/>
      <c r="M103" s="93"/>
      <c r="N103" s="94"/>
      <c r="O103" s="93"/>
      <c r="P103" s="94"/>
      <c r="Q103" s="93"/>
      <c r="R103" s="94"/>
      <c r="S103" s="93"/>
      <c r="T103" s="94"/>
      <c r="U103" s="93"/>
      <c r="V103" s="94"/>
    </row>
    <row r="104" spans="1:22" s="86" customFormat="1" ht="14.25" hidden="1" customHeight="1" x14ac:dyDescent="0.2">
      <c r="A104" s="91"/>
      <c r="B104" s="92"/>
      <c r="C104" s="93"/>
      <c r="D104" s="94"/>
      <c r="E104" s="93"/>
      <c r="F104" s="94"/>
      <c r="G104" s="93"/>
      <c r="H104" s="94"/>
      <c r="I104" s="93"/>
      <c r="J104" s="94"/>
      <c r="K104" s="93"/>
      <c r="L104" s="94"/>
      <c r="M104" s="93"/>
      <c r="N104" s="94"/>
      <c r="O104" s="93"/>
      <c r="P104" s="94"/>
      <c r="Q104" s="93"/>
      <c r="R104" s="94"/>
      <c r="S104" s="93"/>
      <c r="T104" s="94"/>
      <c r="U104" s="93"/>
      <c r="V104" s="94"/>
    </row>
    <row r="105" spans="1:22" s="86" customFormat="1" ht="14.25" hidden="1" customHeight="1" x14ac:dyDescent="0.2">
      <c r="A105" s="91"/>
      <c r="B105" s="92"/>
      <c r="C105" s="93"/>
      <c r="D105" s="94"/>
      <c r="E105" s="93"/>
      <c r="F105" s="94"/>
      <c r="G105" s="93"/>
      <c r="H105" s="94"/>
      <c r="I105" s="93"/>
      <c r="J105" s="94"/>
      <c r="K105" s="93"/>
      <c r="L105" s="94"/>
      <c r="M105" s="93"/>
      <c r="N105" s="94"/>
      <c r="O105" s="93"/>
      <c r="P105" s="94"/>
      <c r="Q105" s="93"/>
      <c r="R105" s="94"/>
      <c r="S105" s="93"/>
      <c r="T105" s="94"/>
      <c r="U105" s="93"/>
      <c r="V105" s="94"/>
    </row>
    <row r="106" spans="1:22" s="86" customFormat="1" ht="14.25" hidden="1" customHeight="1" x14ac:dyDescent="0.2">
      <c r="A106" s="91"/>
      <c r="B106" s="92"/>
      <c r="C106" s="93"/>
      <c r="D106" s="94"/>
      <c r="E106" s="93"/>
      <c r="F106" s="94"/>
      <c r="G106" s="93"/>
      <c r="H106" s="94"/>
      <c r="I106" s="93"/>
      <c r="J106" s="94"/>
      <c r="K106" s="93"/>
      <c r="L106" s="94"/>
      <c r="M106" s="93"/>
      <c r="N106" s="94"/>
      <c r="O106" s="93"/>
      <c r="P106" s="94"/>
      <c r="Q106" s="93"/>
      <c r="R106" s="94"/>
      <c r="S106" s="93"/>
      <c r="T106" s="94"/>
      <c r="U106" s="93"/>
      <c r="V106" s="94"/>
    </row>
    <row r="107" spans="1:22" s="86" customFormat="1" ht="14.25" hidden="1" customHeight="1" x14ac:dyDescent="0.2">
      <c r="A107" s="91"/>
      <c r="B107" s="92"/>
      <c r="C107" s="93"/>
      <c r="D107" s="94"/>
      <c r="E107" s="93"/>
      <c r="F107" s="94"/>
      <c r="G107" s="93"/>
      <c r="H107" s="94"/>
      <c r="I107" s="93"/>
      <c r="J107" s="94"/>
      <c r="K107" s="93"/>
      <c r="L107" s="94"/>
      <c r="M107" s="93"/>
      <c r="N107" s="94"/>
      <c r="O107" s="93"/>
      <c r="P107" s="94"/>
      <c r="Q107" s="93"/>
      <c r="R107" s="94"/>
      <c r="S107" s="93"/>
      <c r="T107" s="94"/>
      <c r="U107" s="93"/>
      <c r="V107" s="94"/>
    </row>
    <row r="108" spans="1:22" s="86" customFormat="1" ht="14.25" hidden="1" customHeight="1" x14ac:dyDescent="0.2">
      <c r="A108" s="91"/>
      <c r="B108" s="92"/>
      <c r="C108" s="93"/>
      <c r="D108" s="94"/>
      <c r="E108" s="93"/>
      <c r="F108" s="94"/>
      <c r="G108" s="93"/>
      <c r="H108" s="94"/>
      <c r="I108" s="93"/>
      <c r="J108" s="94"/>
      <c r="K108" s="93"/>
      <c r="L108" s="94"/>
      <c r="M108" s="93"/>
      <c r="N108" s="94"/>
      <c r="O108" s="93"/>
      <c r="P108" s="94"/>
      <c r="Q108" s="93"/>
      <c r="R108" s="94"/>
      <c r="S108" s="93"/>
      <c r="T108" s="94"/>
      <c r="U108" s="93"/>
      <c r="V108" s="94"/>
    </row>
    <row r="109" spans="1:22" s="86" customFormat="1" ht="14.25" hidden="1" customHeight="1" x14ac:dyDescent="0.2">
      <c r="A109" s="91"/>
      <c r="B109" s="92"/>
      <c r="C109" s="93"/>
      <c r="D109" s="94"/>
      <c r="E109" s="93"/>
      <c r="F109" s="94"/>
      <c r="G109" s="93"/>
      <c r="H109" s="94"/>
      <c r="I109" s="93"/>
      <c r="J109" s="94"/>
      <c r="K109" s="93"/>
      <c r="L109" s="94"/>
      <c r="M109" s="93"/>
      <c r="N109" s="94"/>
      <c r="O109" s="93"/>
      <c r="P109" s="94"/>
      <c r="Q109" s="93"/>
      <c r="R109" s="94"/>
      <c r="S109" s="93"/>
      <c r="T109" s="94"/>
      <c r="U109" s="93"/>
      <c r="V109" s="94"/>
    </row>
    <row r="110" spans="1:22" s="86" customFormat="1" ht="14.25" hidden="1" customHeight="1" x14ac:dyDescent="0.2">
      <c r="A110" s="91"/>
      <c r="B110" s="92"/>
      <c r="C110" s="93"/>
      <c r="D110" s="94"/>
      <c r="E110" s="93"/>
      <c r="F110" s="94"/>
      <c r="G110" s="93"/>
      <c r="H110" s="94"/>
      <c r="I110" s="93"/>
      <c r="J110" s="94"/>
      <c r="K110" s="93"/>
      <c r="L110" s="94"/>
      <c r="M110" s="93"/>
      <c r="N110" s="94"/>
      <c r="O110" s="93"/>
      <c r="P110" s="94"/>
      <c r="Q110" s="93"/>
      <c r="R110" s="94"/>
      <c r="S110" s="93"/>
      <c r="T110" s="94"/>
      <c r="U110" s="93"/>
      <c r="V110" s="94"/>
    </row>
    <row r="111" spans="1:22" s="86" customFormat="1" ht="14.25" hidden="1" customHeight="1" x14ac:dyDescent="0.2">
      <c r="A111" s="91"/>
      <c r="B111" s="92"/>
      <c r="C111" s="93"/>
      <c r="D111" s="94"/>
      <c r="E111" s="93"/>
      <c r="F111" s="94"/>
      <c r="G111" s="93"/>
      <c r="H111" s="94"/>
      <c r="I111" s="93"/>
      <c r="J111" s="94"/>
      <c r="K111" s="93"/>
      <c r="L111" s="94"/>
      <c r="M111" s="93"/>
      <c r="N111" s="94"/>
      <c r="O111" s="93"/>
      <c r="P111" s="94"/>
      <c r="Q111" s="93"/>
      <c r="R111" s="94"/>
      <c r="S111" s="93"/>
      <c r="T111" s="94"/>
      <c r="U111" s="93"/>
      <c r="V111" s="94"/>
    </row>
    <row r="112" spans="1:22" s="86" customFormat="1" ht="14.25" hidden="1" customHeight="1" x14ac:dyDescent="0.2">
      <c r="A112" s="91"/>
      <c r="B112" s="92"/>
      <c r="C112" s="93"/>
      <c r="D112" s="94"/>
      <c r="E112" s="93"/>
      <c r="F112" s="94"/>
      <c r="G112" s="93"/>
      <c r="H112" s="94"/>
      <c r="I112" s="93"/>
      <c r="J112" s="94"/>
      <c r="K112" s="93"/>
      <c r="L112" s="94"/>
      <c r="M112" s="93"/>
      <c r="N112" s="94"/>
      <c r="O112" s="93"/>
      <c r="P112" s="94"/>
      <c r="Q112" s="93"/>
      <c r="R112" s="94"/>
      <c r="S112" s="93"/>
      <c r="T112" s="94"/>
      <c r="U112" s="93"/>
      <c r="V112" s="94"/>
    </row>
    <row r="113" spans="1:22" s="86" customFormat="1" ht="14.25" hidden="1" customHeight="1" x14ac:dyDescent="0.2">
      <c r="A113" s="91"/>
      <c r="B113" s="92"/>
      <c r="C113" s="93"/>
      <c r="D113" s="94"/>
      <c r="E113" s="93"/>
      <c r="F113" s="94"/>
      <c r="G113" s="93"/>
      <c r="H113" s="94"/>
      <c r="I113" s="93"/>
      <c r="J113" s="94"/>
      <c r="K113" s="93"/>
      <c r="L113" s="94"/>
      <c r="M113" s="93"/>
      <c r="N113" s="94"/>
      <c r="O113" s="93"/>
      <c r="P113" s="94"/>
      <c r="Q113" s="93"/>
      <c r="R113" s="94"/>
      <c r="S113" s="93"/>
      <c r="T113" s="94"/>
      <c r="U113" s="93"/>
      <c r="V113" s="94"/>
    </row>
    <row r="114" spans="1:22" s="86" customFormat="1" ht="14.25" hidden="1" customHeight="1" x14ac:dyDescent="0.2">
      <c r="A114" s="91"/>
      <c r="B114" s="92"/>
      <c r="C114" s="93"/>
      <c r="D114" s="94"/>
      <c r="E114" s="93"/>
      <c r="F114" s="94"/>
      <c r="G114" s="93"/>
      <c r="H114" s="94"/>
      <c r="I114" s="93"/>
      <c r="J114" s="94"/>
      <c r="K114" s="93"/>
      <c r="L114" s="94"/>
      <c r="M114" s="93"/>
      <c r="N114" s="94"/>
      <c r="O114" s="93"/>
      <c r="P114" s="94"/>
      <c r="Q114" s="93"/>
      <c r="R114" s="94"/>
      <c r="S114" s="93"/>
      <c r="T114" s="94"/>
      <c r="U114" s="93"/>
      <c r="V114" s="94"/>
    </row>
    <row r="115" spans="1:22" s="86" customFormat="1" ht="14.25" hidden="1" customHeight="1" x14ac:dyDescent="0.2">
      <c r="A115" s="91"/>
      <c r="B115" s="92"/>
      <c r="C115" s="93"/>
      <c r="D115" s="94"/>
      <c r="E115" s="93"/>
      <c r="F115" s="94"/>
      <c r="G115" s="93"/>
      <c r="H115" s="94"/>
      <c r="I115" s="93"/>
      <c r="J115" s="94"/>
      <c r="K115" s="93"/>
      <c r="L115" s="94"/>
      <c r="M115" s="93"/>
      <c r="N115" s="94"/>
      <c r="O115" s="93"/>
      <c r="P115" s="94"/>
      <c r="Q115" s="93"/>
      <c r="R115" s="94"/>
      <c r="S115" s="93"/>
      <c r="T115" s="94"/>
      <c r="U115" s="93"/>
      <c r="V115" s="94"/>
    </row>
    <row r="116" spans="1:22" s="86" customFormat="1" ht="14.25" hidden="1" customHeight="1" x14ac:dyDescent="0.2">
      <c r="A116" s="91"/>
      <c r="B116" s="92"/>
      <c r="C116" s="93"/>
      <c r="D116" s="94"/>
      <c r="E116" s="93"/>
      <c r="F116" s="94"/>
      <c r="G116" s="93"/>
      <c r="H116" s="94"/>
      <c r="I116" s="93"/>
      <c r="J116" s="94"/>
      <c r="K116" s="93"/>
      <c r="L116" s="94"/>
      <c r="M116" s="93"/>
      <c r="N116" s="94"/>
      <c r="O116" s="93"/>
      <c r="P116" s="94"/>
      <c r="Q116" s="93"/>
      <c r="R116" s="94"/>
      <c r="S116" s="93"/>
      <c r="T116" s="94"/>
      <c r="U116" s="93"/>
      <c r="V116" s="94"/>
    </row>
    <row r="117" spans="1:22" s="97" customFormat="1" ht="15" x14ac:dyDescent="0.25">
      <c r="A117" s="100"/>
      <c r="B117" s="101" t="s">
        <v>184</v>
      </c>
      <c r="C117" s="96">
        <f t="shared" ref="C117:V117" si="0">SUM(C8:C116)</f>
        <v>527</v>
      </c>
      <c r="D117" s="102">
        <f t="shared" si="0"/>
        <v>125874269.39999998</v>
      </c>
      <c r="E117" s="96">
        <f t="shared" si="0"/>
        <v>21</v>
      </c>
      <c r="F117" s="102">
        <f t="shared" si="0"/>
        <v>3707851.96</v>
      </c>
      <c r="G117" s="96">
        <f t="shared" si="0"/>
        <v>87</v>
      </c>
      <c r="H117" s="102">
        <f t="shared" si="0"/>
        <v>15706566.98</v>
      </c>
      <c r="I117" s="96">
        <f t="shared" si="0"/>
        <v>500</v>
      </c>
      <c r="J117" s="102">
        <f t="shared" si="0"/>
        <v>103575884.25</v>
      </c>
      <c r="K117" s="96">
        <f t="shared" si="0"/>
        <v>150</v>
      </c>
      <c r="L117" s="102">
        <f t="shared" si="0"/>
        <v>34050489.659999996</v>
      </c>
      <c r="M117" s="96">
        <f t="shared" si="0"/>
        <v>350</v>
      </c>
      <c r="N117" s="102">
        <f t="shared" si="0"/>
        <v>25681593</v>
      </c>
      <c r="O117" s="96">
        <f t="shared" si="0"/>
        <v>69</v>
      </c>
      <c r="P117" s="102">
        <f t="shared" si="0"/>
        <v>23200119.98</v>
      </c>
      <c r="Q117" s="96">
        <f t="shared" si="0"/>
        <v>358</v>
      </c>
      <c r="R117" s="102">
        <f t="shared" si="0"/>
        <v>75604624.180000007</v>
      </c>
      <c r="S117" s="96">
        <f t="shared" si="0"/>
        <v>3</v>
      </c>
      <c r="T117" s="102">
        <f t="shared" si="0"/>
        <v>482018.34</v>
      </c>
      <c r="U117" s="96">
        <f t="shared" si="0"/>
        <v>2065</v>
      </c>
      <c r="V117" s="102">
        <f t="shared" si="0"/>
        <v>407883417.75000006</v>
      </c>
    </row>
    <row r="119" spans="1:22" x14ac:dyDescent="0.25">
      <c r="U119" s="103"/>
      <c r="V119" s="103"/>
    </row>
  </sheetData>
  <mergeCells count="29">
    <mergeCell ref="A56:B56"/>
    <mergeCell ref="A61:B61"/>
    <mergeCell ref="A63:B63"/>
    <mergeCell ref="A65:B65"/>
    <mergeCell ref="A37:B37"/>
    <mergeCell ref="A40:B40"/>
    <mergeCell ref="A44:B44"/>
    <mergeCell ref="A48:B48"/>
    <mergeCell ref="A51:B51"/>
    <mergeCell ref="A53:B53"/>
    <mergeCell ref="A22:B22"/>
    <mergeCell ref="K5:L5"/>
    <mergeCell ref="M5:N5"/>
    <mergeCell ref="O5:P5"/>
    <mergeCell ref="Q5:R5"/>
    <mergeCell ref="A7:B7"/>
    <mergeCell ref="A10:B10"/>
    <mergeCell ref="A12:B12"/>
    <mergeCell ref="A18:B18"/>
    <mergeCell ref="A20:B20"/>
    <mergeCell ref="S5:T5"/>
    <mergeCell ref="U5:V5"/>
    <mergeCell ref="A3:I3"/>
    <mergeCell ref="A5:A6"/>
    <mergeCell ref="B5:B6"/>
    <mergeCell ref="C5:D5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3" fitToWidth="4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workbookViewId="0">
      <pane xSplit="6" ySplit="6" topLeftCell="G40" activePane="bottomRight" state="frozen"/>
      <selection pane="topRight"/>
      <selection pane="bottomLeft"/>
      <selection pane="bottomRight" activeCell="H42" sqref="H42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4" width="12.5703125" style="40" customWidth="1"/>
    <col min="5" max="7" width="12.5703125" style="5" customWidth="1"/>
    <col min="8" max="15" width="12.5703125" customWidth="1"/>
  </cols>
  <sheetData>
    <row r="1" spans="1:15" x14ac:dyDescent="0.25">
      <c r="G1" s="6"/>
    </row>
    <row r="2" spans="1:15" x14ac:dyDescent="0.25">
      <c r="G2" s="1"/>
      <c r="O2" t="s">
        <v>101</v>
      </c>
    </row>
    <row r="3" spans="1:15" ht="15.75" customHeight="1" x14ac:dyDescent="0.25">
      <c r="B3" s="3" t="s">
        <v>110</v>
      </c>
      <c r="C3" s="1"/>
      <c r="D3" s="13"/>
      <c r="E3" s="1"/>
      <c r="F3" s="1"/>
    </row>
    <row r="4" spans="1:15" ht="59.45" customHeight="1" x14ac:dyDescent="0.25">
      <c r="A4" s="149" t="s">
        <v>1</v>
      </c>
      <c r="B4" s="149" t="s">
        <v>2</v>
      </c>
      <c r="C4" s="116" t="s">
        <v>275</v>
      </c>
      <c r="D4" s="118" t="s">
        <v>3</v>
      </c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20"/>
    </row>
    <row r="5" spans="1:15" s="2" customFormat="1" ht="50.25" customHeight="1" x14ac:dyDescent="0.2">
      <c r="A5" s="149"/>
      <c r="B5" s="149"/>
      <c r="C5" s="116"/>
      <c r="D5" s="170" t="s">
        <v>7</v>
      </c>
      <c r="E5" s="171"/>
      <c r="F5" s="172"/>
      <c r="G5" s="170" t="s">
        <v>8</v>
      </c>
      <c r="H5" s="171"/>
      <c r="I5" s="172"/>
      <c r="J5" s="170" t="s">
        <v>9</v>
      </c>
      <c r="K5" s="171"/>
      <c r="L5" s="172"/>
      <c r="M5" s="170" t="s">
        <v>10</v>
      </c>
      <c r="N5" s="171"/>
      <c r="O5" s="172"/>
    </row>
    <row r="6" spans="1:15" s="4" customFormat="1" ht="52.5" customHeight="1" x14ac:dyDescent="0.2">
      <c r="A6" s="149"/>
      <c r="B6" s="149"/>
      <c r="C6" s="116"/>
      <c r="D6" s="104" t="s">
        <v>257</v>
      </c>
      <c r="E6" s="104" t="s">
        <v>258</v>
      </c>
      <c r="F6" s="104" t="s">
        <v>259</v>
      </c>
      <c r="G6" s="104" t="s">
        <v>260</v>
      </c>
      <c r="H6" s="104" t="s">
        <v>261</v>
      </c>
      <c r="I6" s="104" t="s">
        <v>262</v>
      </c>
      <c r="J6" s="104" t="s">
        <v>263</v>
      </c>
      <c r="K6" s="104" t="s">
        <v>264</v>
      </c>
      <c r="L6" s="104" t="s">
        <v>265</v>
      </c>
      <c r="M6" s="104" t="s">
        <v>266</v>
      </c>
      <c r="N6" s="104" t="s">
        <v>267</v>
      </c>
      <c r="O6" s="104" t="s">
        <v>268</v>
      </c>
    </row>
    <row r="7" spans="1:15" x14ac:dyDescent="0.25">
      <c r="A7" s="7">
        <f>Список!A7</f>
        <v>1</v>
      </c>
      <c r="B7" s="7" t="str">
        <f>Список!B7</f>
        <v>ГБУ "Межрайонная больница №1"</v>
      </c>
      <c r="C7" s="57">
        <v>1850</v>
      </c>
      <c r="D7" s="57">
        <v>154</v>
      </c>
      <c r="E7" s="57">
        <v>153</v>
      </c>
      <c r="F7" s="57">
        <v>156</v>
      </c>
      <c r="G7" s="57">
        <v>153</v>
      </c>
      <c r="H7" s="57">
        <v>154</v>
      </c>
      <c r="I7" s="57">
        <v>155</v>
      </c>
      <c r="J7" s="57">
        <v>154</v>
      </c>
      <c r="K7" s="57">
        <v>153</v>
      </c>
      <c r="L7" s="57">
        <v>156</v>
      </c>
      <c r="M7" s="57">
        <v>153</v>
      </c>
      <c r="N7" s="57">
        <v>154</v>
      </c>
      <c r="O7" s="57">
        <v>155</v>
      </c>
    </row>
    <row r="8" spans="1:15" x14ac:dyDescent="0.25">
      <c r="A8" s="7">
        <f>Список!A8</f>
        <v>2</v>
      </c>
      <c r="B8" s="7" t="str">
        <f>Список!B8</f>
        <v>ГБУ "Межрайонная больница №2"</v>
      </c>
      <c r="C8" s="57">
        <v>1341</v>
      </c>
      <c r="D8" s="57">
        <v>109</v>
      </c>
      <c r="E8" s="57">
        <v>150</v>
      </c>
      <c r="F8" s="57">
        <v>108</v>
      </c>
      <c r="G8" s="57">
        <v>109</v>
      </c>
      <c r="H8" s="57">
        <v>109</v>
      </c>
      <c r="I8" s="57">
        <v>106</v>
      </c>
      <c r="J8" s="57">
        <v>109</v>
      </c>
      <c r="K8" s="57">
        <v>109</v>
      </c>
      <c r="L8" s="57">
        <v>108</v>
      </c>
      <c r="M8" s="57">
        <v>108</v>
      </c>
      <c r="N8" s="57">
        <v>109</v>
      </c>
      <c r="O8" s="57">
        <v>107</v>
      </c>
    </row>
    <row r="9" spans="1:15" x14ac:dyDescent="0.25">
      <c r="A9" s="7">
        <f>Список!A9</f>
        <v>3</v>
      </c>
      <c r="B9" s="7" t="str">
        <f>Список!B9</f>
        <v>ГБУ "Межрайонная больница №3"</v>
      </c>
      <c r="C9" s="57">
        <v>3034</v>
      </c>
      <c r="D9" s="57">
        <v>254</v>
      </c>
      <c r="E9" s="57">
        <v>252</v>
      </c>
      <c r="F9" s="57">
        <v>254</v>
      </c>
      <c r="G9" s="57">
        <v>252</v>
      </c>
      <c r="H9" s="57">
        <v>254</v>
      </c>
      <c r="I9" s="57">
        <v>251</v>
      </c>
      <c r="J9" s="57">
        <v>254</v>
      </c>
      <c r="K9" s="57">
        <v>252</v>
      </c>
      <c r="L9" s="57">
        <v>254</v>
      </c>
      <c r="M9" s="57">
        <v>251</v>
      </c>
      <c r="N9" s="57">
        <v>254</v>
      </c>
      <c r="O9" s="57">
        <v>252</v>
      </c>
    </row>
    <row r="10" spans="1:15" x14ac:dyDescent="0.25">
      <c r="A10" s="7">
        <f>Список!A10</f>
        <v>4</v>
      </c>
      <c r="B10" s="7" t="str">
        <f>Список!B10</f>
        <v>ГБУ "Межрайонная больница №4"</v>
      </c>
      <c r="C10" s="57">
        <v>2002</v>
      </c>
      <c r="D10" s="57">
        <v>161</v>
      </c>
      <c r="E10" s="57">
        <v>162</v>
      </c>
      <c r="F10" s="57">
        <v>162</v>
      </c>
      <c r="G10" s="57">
        <v>170</v>
      </c>
      <c r="H10" s="57">
        <v>165</v>
      </c>
      <c r="I10" s="57">
        <v>170</v>
      </c>
      <c r="J10" s="57">
        <v>166</v>
      </c>
      <c r="K10" s="57">
        <v>171</v>
      </c>
      <c r="L10" s="57">
        <v>167</v>
      </c>
      <c r="M10" s="57">
        <v>168</v>
      </c>
      <c r="N10" s="57">
        <v>166</v>
      </c>
      <c r="O10" s="57">
        <v>174</v>
      </c>
    </row>
    <row r="11" spans="1:15" x14ac:dyDescent="0.25">
      <c r="A11" s="7">
        <f>Список!A11</f>
        <v>5</v>
      </c>
      <c r="B11" s="7" t="str">
        <f>Список!B11</f>
        <v>ГБУ "Межрайонная больница №5"</v>
      </c>
      <c r="C11" s="57">
        <v>1810</v>
      </c>
      <c r="D11" s="57">
        <v>151</v>
      </c>
      <c r="E11" s="57">
        <v>138</v>
      </c>
      <c r="F11" s="57">
        <v>151</v>
      </c>
      <c r="G11" s="57">
        <v>153</v>
      </c>
      <c r="H11" s="57">
        <v>151</v>
      </c>
      <c r="I11" s="57">
        <v>153</v>
      </c>
      <c r="J11" s="57">
        <v>151</v>
      </c>
      <c r="K11" s="57">
        <v>153</v>
      </c>
      <c r="L11" s="57">
        <v>151</v>
      </c>
      <c r="M11" s="57">
        <v>152</v>
      </c>
      <c r="N11" s="57">
        <v>151</v>
      </c>
      <c r="O11" s="57">
        <v>155</v>
      </c>
    </row>
    <row r="12" spans="1:15" x14ac:dyDescent="0.25">
      <c r="A12" s="7">
        <f>Список!A12</f>
        <v>6</v>
      </c>
      <c r="B12" s="7" t="str">
        <f>Список!B12</f>
        <v>ГБУ "Межрайонная больница №6"</v>
      </c>
      <c r="C12" s="57">
        <v>2414</v>
      </c>
      <c r="D12" s="57">
        <v>200</v>
      </c>
      <c r="E12" s="57">
        <v>220</v>
      </c>
      <c r="F12" s="57">
        <v>200</v>
      </c>
      <c r="G12" s="57">
        <v>199</v>
      </c>
      <c r="H12" s="57">
        <v>200</v>
      </c>
      <c r="I12" s="57">
        <v>198</v>
      </c>
      <c r="J12" s="57">
        <v>200</v>
      </c>
      <c r="K12" s="57">
        <v>199</v>
      </c>
      <c r="L12" s="57">
        <v>200</v>
      </c>
      <c r="M12" s="57">
        <v>198</v>
      </c>
      <c r="N12" s="57">
        <v>200</v>
      </c>
      <c r="O12" s="57">
        <v>200</v>
      </c>
    </row>
    <row r="13" spans="1:15" x14ac:dyDescent="0.25">
      <c r="A13" s="7">
        <f>Список!A13</f>
        <v>7</v>
      </c>
      <c r="B13" s="7" t="str">
        <f>Список!B13</f>
        <v>ГБУ "Межрайонная больница №7"</v>
      </c>
      <c r="C13" s="57">
        <v>1230</v>
      </c>
      <c r="D13" s="57">
        <v>105</v>
      </c>
      <c r="E13" s="57">
        <v>102</v>
      </c>
      <c r="F13" s="57">
        <v>104</v>
      </c>
      <c r="G13" s="57">
        <v>100</v>
      </c>
      <c r="H13" s="57">
        <v>105</v>
      </c>
      <c r="I13" s="57">
        <v>100</v>
      </c>
      <c r="J13" s="57">
        <v>105</v>
      </c>
      <c r="K13" s="57">
        <v>100</v>
      </c>
      <c r="L13" s="57">
        <v>104</v>
      </c>
      <c r="M13" s="57">
        <v>101</v>
      </c>
      <c r="N13" s="57">
        <v>105</v>
      </c>
      <c r="O13" s="57">
        <v>99</v>
      </c>
    </row>
    <row r="14" spans="1:15" x14ac:dyDescent="0.25">
      <c r="A14" s="7">
        <f>Список!A14</f>
        <v>8</v>
      </c>
      <c r="B14" s="7" t="str">
        <f>Список!B14</f>
        <v>ГБУ "Межрайонная больница №8"</v>
      </c>
      <c r="C14" s="57">
        <v>1127</v>
      </c>
      <c r="D14" s="57">
        <v>92</v>
      </c>
      <c r="E14" s="57">
        <v>119</v>
      </c>
      <c r="F14" s="57">
        <v>92</v>
      </c>
      <c r="G14" s="57">
        <v>91</v>
      </c>
      <c r="H14" s="57">
        <v>92</v>
      </c>
      <c r="I14" s="57">
        <v>91</v>
      </c>
      <c r="J14" s="57">
        <v>92</v>
      </c>
      <c r="K14" s="57">
        <v>91</v>
      </c>
      <c r="L14" s="57">
        <v>92</v>
      </c>
      <c r="M14" s="57">
        <v>91</v>
      </c>
      <c r="N14" s="57">
        <v>92</v>
      </c>
      <c r="O14" s="57">
        <v>92</v>
      </c>
    </row>
    <row r="15" spans="1:15" x14ac:dyDescent="0.25">
      <c r="A15" s="7">
        <f>Список!A15</f>
        <v>9</v>
      </c>
      <c r="B15" s="7" t="str">
        <f>Список!B15</f>
        <v>ГБУ "Далматовская ЦРБ"</v>
      </c>
      <c r="C15" s="57">
        <v>791</v>
      </c>
      <c r="D15" s="57">
        <v>65</v>
      </c>
      <c r="E15" s="57">
        <v>65</v>
      </c>
      <c r="F15" s="57">
        <v>65</v>
      </c>
      <c r="G15" s="57">
        <v>66</v>
      </c>
      <c r="H15" s="57">
        <v>65</v>
      </c>
      <c r="I15" s="57">
        <v>69</v>
      </c>
      <c r="J15" s="57">
        <v>65</v>
      </c>
      <c r="K15" s="57">
        <v>66</v>
      </c>
      <c r="L15" s="57">
        <v>65</v>
      </c>
      <c r="M15" s="57">
        <v>65</v>
      </c>
      <c r="N15" s="57">
        <v>65</v>
      </c>
      <c r="O15" s="57">
        <v>70</v>
      </c>
    </row>
    <row r="16" spans="1:15" x14ac:dyDescent="0.25">
      <c r="A16" s="7">
        <f>Список!A16</f>
        <v>10</v>
      </c>
      <c r="B16" s="7" t="str">
        <f>Список!B16</f>
        <v>ГБУ "Катайская ЦРБ"</v>
      </c>
      <c r="C16" s="57">
        <v>673</v>
      </c>
      <c r="D16" s="57">
        <v>55</v>
      </c>
      <c r="E16" s="57">
        <v>55</v>
      </c>
      <c r="F16" s="57">
        <v>57</v>
      </c>
      <c r="G16" s="57">
        <v>56</v>
      </c>
      <c r="H16" s="57">
        <v>55</v>
      </c>
      <c r="I16" s="57">
        <v>58</v>
      </c>
      <c r="J16" s="57">
        <v>55</v>
      </c>
      <c r="K16" s="57">
        <v>56</v>
      </c>
      <c r="L16" s="57">
        <v>57</v>
      </c>
      <c r="M16" s="57">
        <v>56</v>
      </c>
      <c r="N16" s="57">
        <v>55</v>
      </c>
      <c r="O16" s="57">
        <v>58</v>
      </c>
    </row>
    <row r="17" spans="1:15" x14ac:dyDescent="0.25">
      <c r="A17" s="7">
        <f>Список!A17</f>
        <v>11</v>
      </c>
      <c r="B17" s="7" t="str">
        <f>Список!B17</f>
        <v>ГБУ "Шадринская ЦРБ"</v>
      </c>
      <c r="C17" s="57">
        <v>878</v>
      </c>
      <c r="D17" s="57">
        <v>72</v>
      </c>
      <c r="E17" s="57">
        <v>81</v>
      </c>
      <c r="F17" s="57">
        <v>72</v>
      </c>
      <c r="G17" s="57">
        <v>73</v>
      </c>
      <c r="H17" s="57">
        <v>72</v>
      </c>
      <c r="I17" s="57">
        <v>73</v>
      </c>
      <c r="J17" s="57">
        <v>72</v>
      </c>
      <c r="K17" s="57">
        <v>73</v>
      </c>
      <c r="L17" s="57">
        <v>72</v>
      </c>
      <c r="M17" s="57">
        <v>73</v>
      </c>
      <c r="N17" s="57">
        <v>72</v>
      </c>
      <c r="O17" s="57">
        <v>73</v>
      </c>
    </row>
    <row r="18" spans="1:15" x14ac:dyDescent="0.25">
      <c r="A18" s="7">
        <f>Список!A18</f>
        <v>12</v>
      </c>
      <c r="B18" s="7" t="str">
        <f>Список!B18</f>
        <v>ГБУ "КОКБ"</v>
      </c>
      <c r="C18" s="57">
        <v>1340</v>
      </c>
      <c r="D18" s="57">
        <v>111</v>
      </c>
      <c r="E18" s="57">
        <v>111</v>
      </c>
      <c r="F18" s="57">
        <v>112</v>
      </c>
      <c r="G18" s="57">
        <v>112</v>
      </c>
      <c r="H18" s="57">
        <v>111</v>
      </c>
      <c r="I18" s="57">
        <v>112</v>
      </c>
      <c r="J18" s="57">
        <v>111</v>
      </c>
      <c r="K18" s="57">
        <v>112</v>
      </c>
      <c r="L18" s="57">
        <v>112</v>
      </c>
      <c r="M18" s="57">
        <v>111</v>
      </c>
      <c r="N18" s="57">
        <v>111</v>
      </c>
      <c r="O18" s="57">
        <v>114</v>
      </c>
    </row>
    <row r="19" spans="1:15" x14ac:dyDescent="0.25">
      <c r="A19" s="7">
        <f>Список!A19</f>
        <v>13</v>
      </c>
      <c r="B19" s="7" t="str">
        <f>Список!B19</f>
        <v>ГБУ "КОБ №2"</v>
      </c>
      <c r="C19" s="57">
        <v>4964</v>
      </c>
      <c r="D19" s="57">
        <v>415</v>
      </c>
      <c r="E19" s="57">
        <v>398</v>
      </c>
      <c r="F19" s="57">
        <v>400</v>
      </c>
      <c r="G19" s="57">
        <v>416</v>
      </c>
      <c r="H19" s="57">
        <v>417</v>
      </c>
      <c r="I19" s="57">
        <v>416</v>
      </c>
      <c r="J19" s="57">
        <v>417</v>
      </c>
      <c r="K19" s="57">
        <v>418</v>
      </c>
      <c r="L19" s="57">
        <v>416</v>
      </c>
      <c r="M19" s="57">
        <v>417</v>
      </c>
      <c r="N19" s="57">
        <v>417</v>
      </c>
      <c r="O19" s="57">
        <v>417</v>
      </c>
    </row>
    <row r="20" spans="1:15" x14ac:dyDescent="0.25">
      <c r="A20" s="7">
        <f>Список!A20</f>
        <v>14</v>
      </c>
      <c r="B20" s="7" t="str">
        <f>Список!B20</f>
        <v>ГБУ "КОДКБ ИМ. КРАСНОГО КРЕСТА"</v>
      </c>
      <c r="C20" s="57">
        <v>588</v>
      </c>
      <c r="D20" s="57">
        <v>49</v>
      </c>
      <c r="E20" s="57">
        <v>49</v>
      </c>
      <c r="F20" s="57">
        <v>49</v>
      </c>
      <c r="G20" s="57">
        <v>49</v>
      </c>
      <c r="H20" s="57">
        <v>49</v>
      </c>
      <c r="I20" s="57">
        <v>49</v>
      </c>
      <c r="J20" s="57">
        <v>49</v>
      </c>
      <c r="K20" s="57">
        <v>49</v>
      </c>
      <c r="L20" s="57">
        <v>49</v>
      </c>
      <c r="M20" s="57">
        <v>49</v>
      </c>
      <c r="N20" s="57">
        <v>49</v>
      </c>
      <c r="O20" s="57">
        <v>49</v>
      </c>
    </row>
    <row r="21" spans="1:15" x14ac:dyDescent="0.25">
      <c r="A21" s="7">
        <f>Список!A21</f>
        <v>15</v>
      </c>
      <c r="B21" s="7" t="str">
        <f>Список!B21</f>
        <v>ГБУ "КУРГАНСКИЙ ОБЛАСТНОЙ КАРДИОЛОГИЧЕСКИЙ ДИСПАНСЕР"</v>
      </c>
      <c r="C21" s="57">
        <v>1272</v>
      </c>
      <c r="D21" s="57">
        <v>108</v>
      </c>
      <c r="E21" s="57">
        <v>80</v>
      </c>
      <c r="F21" s="57">
        <v>109</v>
      </c>
      <c r="G21" s="57">
        <v>108</v>
      </c>
      <c r="H21" s="57">
        <v>108</v>
      </c>
      <c r="I21" s="57">
        <v>109</v>
      </c>
      <c r="J21" s="57">
        <v>108</v>
      </c>
      <c r="K21" s="57">
        <v>108</v>
      </c>
      <c r="L21" s="57">
        <v>109</v>
      </c>
      <c r="M21" s="57">
        <v>108</v>
      </c>
      <c r="N21" s="57">
        <v>108</v>
      </c>
      <c r="O21" s="57">
        <v>109</v>
      </c>
    </row>
    <row r="22" spans="1:15" x14ac:dyDescent="0.25">
      <c r="A22" s="7">
        <f>Список!A22</f>
        <v>16</v>
      </c>
      <c r="B22" s="7" t="str">
        <f>Список!B22</f>
        <v>ГБУ "КООД"</v>
      </c>
      <c r="C22" s="57">
        <v>7636</v>
      </c>
      <c r="D22" s="57">
        <v>635</v>
      </c>
      <c r="E22" s="57">
        <v>635</v>
      </c>
      <c r="F22" s="57">
        <v>637</v>
      </c>
      <c r="G22" s="57">
        <v>636</v>
      </c>
      <c r="H22" s="57">
        <v>636</v>
      </c>
      <c r="I22" s="57">
        <v>638</v>
      </c>
      <c r="J22" s="57">
        <v>636</v>
      </c>
      <c r="K22" s="57">
        <v>636</v>
      </c>
      <c r="L22" s="57">
        <v>637</v>
      </c>
      <c r="M22" s="57">
        <v>636</v>
      </c>
      <c r="N22" s="57">
        <v>636</v>
      </c>
      <c r="O22" s="57">
        <v>638</v>
      </c>
    </row>
    <row r="23" spans="1:15" x14ac:dyDescent="0.25">
      <c r="A23" s="7">
        <f>Список!A23</f>
        <v>17</v>
      </c>
      <c r="B23" s="7" t="str">
        <f>Список!B23</f>
        <v>ГБУ "КОГВВ"</v>
      </c>
      <c r="C23" s="57">
        <v>1372</v>
      </c>
      <c r="D23" s="57">
        <v>114</v>
      </c>
      <c r="E23" s="57">
        <v>114</v>
      </c>
      <c r="F23" s="57">
        <v>115</v>
      </c>
      <c r="G23" s="57">
        <v>114</v>
      </c>
      <c r="H23" s="57">
        <v>114</v>
      </c>
      <c r="I23" s="57">
        <v>115</v>
      </c>
      <c r="J23" s="57">
        <v>114</v>
      </c>
      <c r="K23" s="57">
        <v>114</v>
      </c>
      <c r="L23" s="57">
        <v>115</v>
      </c>
      <c r="M23" s="57">
        <v>114</v>
      </c>
      <c r="N23" s="57">
        <v>114</v>
      </c>
      <c r="O23" s="57">
        <v>115</v>
      </c>
    </row>
    <row r="24" spans="1:15" x14ac:dyDescent="0.25">
      <c r="A24" s="7">
        <f>Список!A24</f>
        <v>18</v>
      </c>
      <c r="B24" s="7" t="str">
        <f>Список!B24</f>
        <v>ГБУ "КУРГАНСКАЯ ОБЛАСТНАЯ СПЕЦИАЛИЗИРОВАННАЯ ИНФЕКЦИОННАЯ БОЛЬНИЦА"</v>
      </c>
      <c r="C24" s="57">
        <v>120</v>
      </c>
      <c r="D24" s="57">
        <v>10</v>
      </c>
      <c r="E24" s="57">
        <v>10</v>
      </c>
      <c r="F24" s="57">
        <v>10</v>
      </c>
      <c r="G24" s="57">
        <v>10</v>
      </c>
      <c r="H24" s="57">
        <v>10</v>
      </c>
      <c r="I24" s="57">
        <v>10</v>
      </c>
      <c r="J24" s="57">
        <v>10</v>
      </c>
      <c r="K24" s="57">
        <v>10</v>
      </c>
      <c r="L24" s="57">
        <v>10</v>
      </c>
      <c r="M24" s="57">
        <v>10</v>
      </c>
      <c r="N24" s="57">
        <v>10</v>
      </c>
      <c r="O24" s="57">
        <v>10</v>
      </c>
    </row>
    <row r="25" spans="1:15" x14ac:dyDescent="0.25">
      <c r="A25" s="7">
        <f>Список!A25</f>
        <v>19</v>
      </c>
      <c r="B25" s="7" t="str">
        <f>Список!B25</f>
        <v>ГБУ "КОКВД"</v>
      </c>
      <c r="C25" s="57">
        <v>1190</v>
      </c>
      <c r="D25" s="57">
        <v>97</v>
      </c>
      <c r="E25" s="57">
        <v>111</v>
      </c>
      <c r="F25" s="57">
        <v>98</v>
      </c>
      <c r="G25" s="57">
        <v>98</v>
      </c>
      <c r="H25" s="57">
        <v>98</v>
      </c>
      <c r="I25" s="57">
        <v>99</v>
      </c>
      <c r="J25" s="57">
        <v>98</v>
      </c>
      <c r="K25" s="57">
        <v>98</v>
      </c>
      <c r="L25" s="57">
        <v>98</v>
      </c>
      <c r="M25" s="57">
        <v>98</v>
      </c>
      <c r="N25" s="57">
        <v>98</v>
      </c>
      <c r="O25" s="57">
        <v>99</v>
      </c>
    </row>
    <row r="26" spans="1:15" x14ac:dyDescent="0.25">
      <c r="A26" s="7">
        <f>Список!A26</f>
        <v>20</v>
      </c>
      <c r="B26" s="7" t="str">
        <f>Список!B26</f>
        <v>ГБУ "КУРГАНСКИЙ ОБЛАСТНОЙ ЦЕНТР МЕДИЦИНСКОЙ ПРОФИЛАКТИКИ, ЛЕЧЕБНОЙ ФИЗКУЛЬТУРЫ И СПОРТИВНОЙ МЕДИЦИНЫ"</v>
      </c>
      <c r="C26" s="57">
        <v>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7">
        <v>0</v>
      </c>
      <c r="N26" s="57">
        <v>0</v>
      </c>
      <c r="O26" s="57">
        <v>0</v>
      </c>
    </row>
    <row r="27" spans="1:15" x14ac:dyDescent="0.25">
      <c r="A27" s="7">
        <f>Список!A27</f>
        <v>21</v>
      </c>
      <c r="B27" s="7" t="str">
        <f>Список!B27</f>
        <v>ГБУ "ПЕРИНАТАЛЬНЫЙ ЦЕНТР"</v>
      </c>
      <c r="C27" s="57">
        <v>610</v>
      </c>
      <c r="D27" s="57">
        <v>54</v>
      </c>
      <c r="E27" s="57">
        <v>22</v>
      </c>
      <c r="F27" s="57">
        <v>53</v>
      </c>
      <c r="G27" s="57">
        <v>54</v>
      </c>
      <c r="H27" s="57">
        <v>54</v>
      </c>
      <c r="I27" s="57">
        <v>52</v>
      </c>
      <c r="J27" s="57">
        <v>54</v>
      </c>
      <c r="K27" s="57">
        <v>54</v>
      </c>
      <c r="L27" s="57">
        <v>53</v>
      </c>
      <c r="M27" s="57">
        <v>54</v>
      </c>
      <c r="N27" s="57">
        <v>54</v>
      </c>
      <c r="O27" s="57">
        <v>52</v>
      </c>
    </row>
    <row r="28" spans="1:15" x14ac:dyDescent="0.25">
      <c r="A28" s="7">
        <f>Список!A28</f>
        <v>22</v>
      </c>
      <c r="B28" s="7" t="str">
        <f>Список!B28</f>
        <v>ФГБУ "НМИЦ ТО ИМЕНИ АКАДЕМИКА Г.А. ИЛИЗАРОВА" МИНЗДРАВА РОССИИ</v>
      </c>
      <c r="C28" s="57">
        <v>100</v>
      </c>
      <c r="D28" s="57">
        <v>7</v>
      </c>
      <c r="E28" s="57">
        <v>7</v>
      </c>
      <c r="F28" s="57">
        <v>7</v>
      </c>
      <c r="G28" s="57">
        <v>8</v>
      </c>
      <c r="H28" s="57">
        <v>8</v>
      </c>
      <c r="I28" s="57">
        <v>9</v>
      </c>
      <c r="J28" s="57">
        <v>9</v>
      </c>
      <c r="K28" s="57">
        <v>10</v>
      </c>
      <c r="L28" s="57">
        <v>9</v>
      </c>
      <c r="M28" s="57">
        <v>9</v>
      </c>
      <c r="N28" s="57">
        <v>8</v>
      </c>
      <c r="O28" s="57">
        <v>9</v>
      </c>
    </row>
    <row r="29" spans="1:15" x14ac:dyDescent="0.25">
      <c r="A29" s="7">
        <f>Список!A29</f>
        <v>23</v>
      </c>
      <c r="B29" s="7" t="str">
        <f>Список!B29</f>
        <v>ГБУ "КУРГАНСКАЯ БСМП"</v>
      </c>
      <c r="C29" s="57">
        <v>0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57">
        <v>0</v>
      </c>
      <c r="O29" s="57">
        <v>0</v>
      </c>
    </row>
    <row r="30" spans="1:15" x14ac:dyDescent="0.25">
      <c r="A30" s="7">
        <f>Список!A30</f>
        <v>24</v>
      </c>
      <c r="B30" s="7" t="str">
        <f>Список!B30</f>
        <v>ГБУ "КУРГАНСКАЯ ДЕТСКАЯ ПОЛИКЛИНИКА"</v>
      </c>
      <c r="C30" s="57">
        <v>3041</v>
      </c>
      <c r="D30" s="57">
        <v>254</v>
      </c>
      <c r="E30" s="57">
        <v>242</v>
      </c>
      <c r="F30" s="57">
        <v>253</v>
      </c>
      <c r="G30" s="57">
        <v>255</v>
      </c>
      <c r="H30" s="57">
        <v>255</v>
      </c>
      <c r="I30" s="57">
        <v>254</v>
      </c>
      <c r="J30" s="57">
        <v>255</v>
      </c>
      <c r="K30" s="57">
        <v>255</v>
      </c>
      <c r="L30" s="57">
        <v>254</v>
      </c>
      <c r="M30" s="57">
        <v>255</v>
      </c>
      <c r="N30" s="57">
        <v>255</v>
      </c>
      <c r="O30" s="57">
        <v>254</v>
      </c>
    </row>
    <row r="31" spans="1:15" x14ac:dyDescent="0.25">
      <c r="A31" s="7">
        <f>Список!A31</f>
        <v>25</v>
      </c>
      <c r="B31" s="7" t="str">
        <f>Список!B31</f>
        <v>ГБУ "КУРГАНСКАЯ ПОЛИКЛИНИКА №1"</v>
      </c>
      <c r="C31" s="57">
        <v>4432</v>
      </c>
      <c r="D31" s="57">
        <v>358</v>
      </c>
      <c r="E31" s="57">
        <v>490</v>
      </c>
      <c r="F31" s="57">
        <v>359</v>
      </c>
      <c r="G31" s="57">
        <v>358</v>
      </c>
      <c r="H31" s="57">
        <v>358</v>
      </c>
      <c r="I31" s="57">
        <v>359</v>
      </c>
      <c r="J31" s="57">
        <v>358</v>
      </c>
      <c r="K31" s="57">
        <v>358</v>
      </c>
      <c r="L31" s="57">
        <v>359</v>
      </c>
      <c r="M31" s="57">
        <v>358</v>
      </c>
      <c r="N31" s="57">
        <v>358</v>
      </c>
      <c r="O31" s="57">
        <v>359</v>
      </c>
    </row>
    <row r="32" spans="1:15" x14ac:dyDescent="0.25">
      <c r="A32" s="7">
        <f>Список!A32</f>
        <v>26</v>
      </c>
      <c r="B32" s="7" t="str">
        <f>Список!B32</f>
        <v>ГБУ "КУРГАНСКАЯ ПОЛИКЛИНИКА №2"</v>
      </c>
      <c r="C32" s="57">
        <v>3356</v>
      </c>
      <c r="D32" s="57">
        <v>276</v>
      </c>
      <c r="E32" s="57">
        <v>313</v>
      </c>
      <c r="F32" s="57">
        <v>278</v>
      </c>
      <c r="G32" s="57">
        <v>276</v>
      </c>
      <c r="H32" s="57">
        <v>276</v>
      </c>
      <c r="I32" s="57">
        <v>278</v>
      </c>
      <c r="J32" s="57">
        <v>276</v>
      </c>
      <c r="K32" s="57">
        <v>276</v>
      </c>
      <c r="L32" s="57">
        <v>278</v>
      </c>
      <c r="M32" s="57">
        <v>276</v>
      </c>
      <c r="N32" s="57">
        <v>276</v>
      </c>
      <c r="O32" s="57">
        <v>277</v>
      </c>
    </row>
    <row r="33" spans="1:15" x14ac:dyDescent="0.25">
      <c r="A33" s="7">
        <f>Список!A33</f>
        <v>27</v>
      </c>
      <c r="B33" s="7" t="str">
        <f>Список!B33</f>
        <v>ГБУ "КУРГАНСКАЯ ДЕТСКАЯ СТОМАТОЛОГИЧЕСКАЯ ПОЛИКЛИНИКА"</v>
      </c>
      <c r="C33" s="57">
        <v>0</v>
      </c>
      <c r="D33" s="57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7">
        <v>0</v>
      </c>
      <c r="O33" s="57">
        <v>0</v>
      </c>
    </row>
    <row r="34" spans="1:15" x14ac:dyDescent="0.25">
      <c r="A34" s="7">
        <f>Список!A34</f>
        <v>28</v>
      </c>
      <c r="B34" s="7" t="str">
        <f>Список!B34</f>
        <v>МАУЗ "КУРГАНСКАЯ ГОРОДСКАЯ СТОМАТОЛОГИЧЕСКАЯ ПОЛИКЛИНИКА"</v>
      </c>
      <c r="C34" s="57">
        <v>0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0</v>
      </c>
    </row>
    <row r="35" spans="1:15" x14ac:dyDescent="0.25">
      <c r="A35" s="7">
        <f>Список!A35</f>
        <v>29</v>
      </c>
      <c r="B35" s="7" t="str">
        <f>Список!B35</f>
        <v>ГБУ "Шадринская городская больница"</v>
      </c>
      <c r="C35" s="57">
        <v>3008</v>
      </c>
      <c r="D35" s="57">
        <v>251</v>
      </c>
      <c r="E35" s="57">
        <v>255</v>
      </c>
      <c r="F35" s="57">
        <v>252</v>
      </c>
      <c r="G35" s="57">
        <v>249</v>
      </c>
      <c r="H35" s="57">
        <v>251</v>
      </c>
      <c r="I35" s="57">
        <v>249</v>
      </c>
      <c r="J35" s="57">
        <v>251</v>
      </c>
      <c r="K35" s="57">
        <v>249</v>
      </c>
      <c r="L35" s="57">
        <v>252</v>
      </c>
      <c r="M35" s="57">
        <v>247</v>
      </c>
      <c r="N35" s="57">
        <v>251</v>
      </c>
      <c r="O35" s="57">
        <v>251</v>
      </c>
    </row>
    <row r="36" spans="1:15" x14ac:dyDescent="0.25">
      <c r="A36" s="7">
        <f>Список!A36</f>
        <v>30</v>
      </c>
      <c r="B36" s="7" t="str">
        <f>Список!B36</f>
        <v>ЧУЗ "РЖД-МЕДИЦИНА" Г.КУРГАН"</v>
      </c>
      <c r="C36" s="57">
        <v>970</v>
      </c>
      <c r="D36" s="57">
        <v>79</v>
      </c>
      <c r="E36" s="57">
        <v>80</v>
      </c>
      <c r="F36" s="57">
        <v>80</v>
      </c>
      <c r="G36" s="57">
        <v>81</v>
      </c>
      <c r="H36" s="57">
        <v>81</v>
      </c>
      <c r="I36" s="57">
        <v>81</v>
      </c>
      <c r="J36" s="57">
        <v>81</v>
      </c>
      <c r="K36" s="57">
        <v>81</v>
      </c>
      <c r="L36" s="57">
        <v>81</v>
      </c>
      <c r="M36" s="57">
        <v>81</v>
      </c>
      <c r="N36" s="57">
        <v>81</v>
      </c>
      <c r="O36" s="57">
        <v>83</v>
      </c>
    </row>
    <row r="37" spans="1:15" x14ac:dyDescent="0.25">
      <c r="A37" s="7">
        <f>Список!A37</f>
        <v>31</v>
      </c>
      <c r="B37" s="7" t="str">
        <f>Список!B37</f>
        <v>ФКУЗ "МСЧ МВД РОССИИ ПО КУРГАНСКОЙ ОБЛАСТИ"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</row>
    <row r="38" spans="1:15" x14ac:dyDescent="0.25">
      <c r="A38" s="7">
        <f>Список!A38</f>
        <v>32</v>
      </c>
      <c r="B38" s="7" t="str">
        <f>Список!B38</f>
        <v>ПАО "КУРГАНМАШЗАВОД"</v>
      </c>
      <c r="C38" s="57">
        <v>72</v>
      </c>
      <c r="D38" s="57">
        <v>6</v>
      </c>
      <c r="E38" s="57">
        <v>6</v>
      </c>
      <c r="F38" s="57">
        <v>6</v>
      </c>
      <c r="G38" s="57">
        <v>6</v>
      </c>
      <c r="H38" s="57">
        <v>6</v>
      </c>
      <c r="I38" s="57">
        <v>6</v>
      </c>
      <c r="J38" s="57">
        <v>6</v>
      </c>
      <c r="K38" s="57">
        <v>6</v>
      </c>
      <c r="L38" s="57">
        <v>6</v>
      </c>
      <c r="M38" s="57">
        <v>6</v>
      </c>
      <c r="N38" s="57">
        <v>6</v>
      </c>
      <c r="O38" s="57">
        <v>6</v>
      </c>
    </row>
    <row r="39" spans="1:15" x14ac:dyDescent="0.25">
      <c r="A39" s="7">
        <f>Список!A39</f>
        <v>33</v>
      </c>
      <c r="B39" s="7" t="str">
        <f>Список!B39</f>
        <v>АО "ЦСМ"</v>
      </c>
      <c r="C39" s="57">
        <v>370</v>
      </c>
      <c r="D39" s="57">
        <v>30</v>
      </c>
      <c r="E39" s="57">
        <v>30</v>
      </c>
      <c r="F39" s="57">
        <v>32</v>
      </c>
      <c r="G39" s="57">
        <v>58</v>
      </c>
      <c r="H39" s="57">
        <v>26</v>
      </c>
      <c r="I39" s="57">
        <v>26</v>
      </c>
      <c r="J39" s="57">
        <v>28</v>
      </c>
      <c r="K39" s="57">
        <v>28</v>
      </c>
      <c r="L39" s="57">
        <v>28</v>
      </c>
      <c r="M39" s="57">
        <v>28</v>
      </c>
      <c r="N39" s="57">
        <v>28</v>
      </c>
      <c r="O39" s="57">
        <v>28</v>
      </c>
    </row>
    <row r="40" spans="1:15" x14ac:dyDescent="0.25">
      <c r="A40" s="7">
        <f>Список!A40</f>
        <v>34</v>
      </c>
      <c r="B40" s="7" t="str">
        <f>Список!B40</f>
        <v>ООО МЦ" ЗДОРОВЬЕ"</v>
      </c>
      <c r="C40" s="57">
        <v>168</v>
      </c>
      <c r="D40" s="57">
        <v>14</v>
      </c>
      <c r="E40" s="57">
        <v>14</v>
      </c>
      <c r="F40" s="57">
        <v>14</v>
      </c>
      <c r="G40" s="57">
        <v>14</v>
      </c>
      <c r="H40" s="57">
        <v>14</v>
      </c>
      <c r="I40" s="57">
        <v>14</v>
      </c>
      <c r="J40" s="57">
        <v>14</v>
      </c>
      <c r="K40" s="57">
        <v>14</v>
      </c>
      <c r="L40" s="57">
        <v>14</v>
      </c>
      <c r="M40" s="57">
        <v>14</v>
      </c>
      <c r="N40" s="57">
        <v>14</v>
      </c>
      <c r="O40" s="57">
        <v>14</v>
      </c>
    </row>
    <row r="41" spans="1:15" s="38" customFormat="1" x14ac:dyDescent="0.25">
      <c r="A41" s="16">
        <f>Список!A41</f>
        <v>35</v>
      </c>
      <c r="B41" s="16" t="str">
        <f>Список!B41</f>
        <v>ООО "ДИАКАВ"</v>
      </c>
      <c r="C41" s="105">
        <v>432</v>
      </c>
      <c r="D41" s="105">
        <v>29</v>
      </c>
      <c r="E41" s="105">
        <v>34</v>
      </c>
      <c r="F41" s="105">
        <v>30</v>
      </c>
      <c r="G41" s="105">
        <v>29</v>
      </c>
      <c r="H41" s="105">
        <v>104</v>
      </c>
      <c r="I41" s="105">
        <v>30</v>
      </c>
      <c r="J41" s="105">
        <v>29</v>
      </c>
      <c r="K41" s="105">
        <v>29</v>
      </c>
      <c r="L41" s="105">
        <v>30</v>
      </c>
      <c r="M41" s="105">
        <v>29</v>
      </c>
      <c r="N41" s="105">
        <v>29</v>
      </c>
      <c r="O41" s="105">
        <v>30</v>
      </c>
    </row>
    <row r="42" spans="1:15" s="38" customFormat="1" x14ac:dyDescent="0.25">
      <c r="A42" s="16">
        <f>Список!A42</f>
        <v>36</v>
      </c>
      <c r="B42" s="16" t="str">
        <f>Список!B42</f>
        <v>ООО "ЦАД 45"</v>
      </c>
      <c r="C42" s="105">
        <v>1112</v>
      </c>
      <c r="D42" s="105">
        <v>97</v>
      </c>
      <c r="E42" s="105">
        <v>117</v>
      </c>
      <c r="F42" s="105">
        <v>96</v>
      </c>
      <c r="G42" s="105">
        <v>98</v>
      </c>
      <c r="H42" s="105">
        <v>87</v>
      </c>
      <c r="I42" s="105">
        <v>88</v>
      </c>
      <c r="J42" s="105">
        <v>87</v>
      </c>
      <c r="K42" s="105">
        <v>88</v>
      </c>
      <c r="L42" s="105">
        <v>86</v>
      </c>
      <c r="M42" s="105">
        <v>88</v>
      </c>
      <c r="N42" s="105">
        <v>87</v>
      </c>
      <c r="O42" s="105">
        <v>93</v>
      </c>
    </row>
    <row r="43" spans="1:15" x14ac:dyDescent="0.25">
      <c r="A43" s="7">
        <f>Список!A43</f>
        <v>37</v>
      </c>
      <c r="B43" s="7" t="str">
        <f>Список!B43</f>
        <v>ООО "ДОКТОР"</v>
      </c>
      <c r="C43" s="57">
        <v>0</v>
      </c>
      <c r="D43" s="57">
        <v>0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v>0</v>
      </c>
      <c r="L43" s="57">
        <v>0</v>
      </c>
      <c r="M43" s="57">
        <v>0</v>
      </c>
      <c r="N43" s="57">
        <v>0</v>
      </c>
      <c r="O43" s="57">
        <v>0</v>
      </c>
    </row>
    <row r="44" spans="1:15" x14ac:dyDescent="0.25">
      <c r="A44" s="7">
        <f>Список!A44</f>
        <v>38</v>
      </c>
      <c r="B44" s="7" t="str">
        <f>Список!B44</f>
        <v>ООО "АЛЬФАМЕД"  45202306300</v>
      </c>
      <c r="C44" s="57">
        <v>0</v>
      </c>
      <c r="D44" s="57"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7">
        <v>0</v>
      </c>
      <c r="O44" s="57">
        <v>0</v>
      </c>
    </row>
    <row r="45" spans="1:15" x14ac:dyDescent="0.25">
      <c r="A45" s="7">
        <f>Список!A45</f>
        <v>39</v>
      </c>
      <c r="B45" s="7" t="str">
        <f>Список!B45</f>
        <v>ГБУ "САНАТОРИЙ "ОЗЕРО ГОРЬКОЕ"</v>
      </c>
      <c r="C45" s="57">
        <v>0</v>
      </c>
      <c r="D45" s="57">
        <v>0</v>
      </c>
      <c r="E45" s="57">
        <v>0</v>
      </c>
      <c r="F45" s="57">
        <v>0</v>
      </c>
      <c r="G45" s="57">
        <v>0</v>
      </c>
      <c r="H45" s="57">
        <v>0</v>
      </c>
      <c r="I45" s="57">
        <v>0</v>
      </c>
      <c r="J45" s="57">
        <v>0</v>
      </c>
      <c r="K45" s="57">
        <v>0</v>
      </c>
      <c r="L45" s="57">
        <v>0</v>
      </c>
      <c r="M45" s="57">
        <v>0</v>
      </c>
      <c r="N45" s="57">
        <v>0</v>
      </c>
      <c r="O45" s="57">
        <v>0</v>
      </c>
    </row>
    <row r="46" spans="1:15" x14ac:dyDescent="0.25">
      <c r="A46" s="7">
        <f>Список!A46</f>
        <v>40</v>
      </c>
      <c r="B46" s="7" t="str">
        <f>Список!B46</f>
        <v>ООО НУЗ ОК "ОРБИТА"</v>
      </c>
      <c r="C46" s="57">
        <v>120</v>
      </c>
      <c r="D46" s="57">
        <v>10</v>
      </c>
      <c r="E46" s="57">
        <v>10</v>
      </c>
      <c r="F46" s="57">
        <v>10</v>
      </c>
      <c r="G46" s="57">
        <v>10</v>
      </c>
      <c r="H46" s="57">
        <v>10</v>
      </c>
      <c r="I46" s="57">
        <v>10</v>
      </c>
      <c r="J46" s="57">
        <v>10</v>
      </c>
      <c r="K46" s="57">
        <v>10</v>
      </c>
      <c r="L46" s="57">
        <v>10</v>
      </c>
      <c r="M46" s="57">
        <v>10</v>
      </c>
      <c r="N46" s="57">
        <v>10</v>
      </c>
      <c r="O46" s="57">
        <v>10</v>
      </c>
    </row>
    <row r="47" spans="1:15" x14ac:dyDescent="0.25">
      <c r="A47" s="7">
        <f>Список!A47</f>
        <v>41</v>
      </c>
      <c r="B47" s="7" t="str">
        <f>Список!B47</f>
        <v>ООО "МАСТЕРСЛУХ"</v>
      </c>
      <c r="C47" s="57">
        <v>72</v>
      </c>
      <c r="D47" s="57">
        <v>6</v>
      </c>
      <c r="E47" s="57">
        <v>5</v>
      </c>
      <c r="F47" s="57">
        <v>6</v>
      </c>
      <c r="G47" s="57">
        <v>6</v>
      </c>
      <c r="H47" s="57">
        <v>6</v>
      </c>
      <c r="I47" s="57">
        <v>6</v>
      </c>
      <c r="J47" s="57">
        <v>6</v>
      </c>
      <c r="K47" s="57">
        <v>6</v>
      </c>
      <c r="L47" s="57">
        <v>6</v>
      </c>
      <c r="M47" s="57">
        <v>6</v>
      </c>
      <c r="N47" s="57">
        <v>6</v>
      </c>
      <c r="O47" s="57">
        <v>7</v>
      </c>
    </row>
    <row r="48" spans="1:15" x14ac:dyDescent="0.25">
      <c r="A48" s="7">
        <f>Список!A48</f>
        <v>42</v>
      </c>
      <c r="B48" s="7" t="str">
        <f>Список!B48</f>
        <v>ООО "ЛДК "ЦЕНТР ДНК"</v>
      </c>
      <c r="C48" s="57">
        <v>250</v>
      </c>
      <c r="D48" s="57">
        <v>19</v>
      </c>
      <c r="E48" s="57">
        <v>19</v>
      </c>
      <c r="F48" s="57">
        <v>21</v>
      </c>
      <c r="G48" s="57">
        <v>20</v>
      </c>
      <c r="H48" s="57">
        <v>21</v>
      </c>
      <c r="I48" s="57">
        <v>22</v>
      </c>
      <c r="J48" s="57">
        <v>21</v>
      </c>
      <c r="K48" s="57">
        <v>21</v>
      </c>
      <c r="L48" s="57">
        <v>22</v>
      </c>
      <c r="M48" s="57">
        <v>21</v>
      </c>
      <c r="N48" s="57">
        <v>21</v>
      </c>
      <c r="O48" s="57">
        <v>22</v>
      </c>
    </row>
    <row r="49" spans="1:15" x14ac:dyDescent="0.25">
      <c r="A49" s="7">
        <f>Список!A49</f>
        <v>43</v>
      </c>
      <c r="B49" s="7" t="str">
        <f>Список!B49</f>
        <v>ООО "ОФТАЛЬМО-РЕГИОН"</v>
      </c>
      <c r="C49" s="57">
        <v>48</v>
      </c>
      <c r="D49" s="57">
        <v>4</v>
      </c>
      <c r="E49" s="57">
        <v>4</v>
      </c>
      <c r="F49" s="57">
        <v>4</v>
      </c>
      <c r="G49" s="57">
        <v>4</v>
      </c>
      <c r="H49" s="57">
        <v>4</v>
      </c>
      <c r="I49" s="57">
        <v>4</v>
      </c>
      <c r="J49" s="57">
        <v>4</v>
      </c>
      <c r="K49" s="57">
        <v>4</v>
      </c>
      <c r="L49" s="57">
        <v>4</v>
      </c>
      <c r="M49" s="57">
        <v>4</v>
      </c>
      <c r="N49" s="57">
        <v>4</v>
      </c>
      <c r="O49" s="57">
        <v>4</v>
      </c>
    </row>
    <row r="50" spans="1:15" x14ac:dyDescent="0.25">
      <c r="A50" s="7">
        <f>Список!A50</f>
        <v>44</v>
      </c>
      <c r="B50" s="7" t="str">
        <f>Список!B50</f>
        <v>ООО "МЕДЛАЙН"</v>
      </c>
      <c r="C50" s="57">
        <v>550</v>
      </c>
      <c r="D50" s="57">
        <v>46</v>
      </c>
      <c r="E50" s="57">
        <v>46</v>
      </c>
      <c r="F50" s="57">
        <v>46</v>
      </c>
      <c r="G50" s="57">
        <v>46</v>
      </c>
      <c r="H50" s="57">
        <v>46</v>
      </c>
      <c r="I50" s="57">
        <v>45</v>
      </c>
      <c r="J50" s="57">
        <v>46</v>
      </c>
      <c r="K50" s="57">
        <v>46</v>
      </c>
      <c r="L50" s="57">
        <v>46</v>
      </c>
      <c r="M50" s="57">
        <v>46</v>
      </c>
      <c r="N50" s="57">
        <v>46</v>
      </c>
      <c r="O50" s="57">
        <v>45</v>
      </c>
    </row>
    <row r="51" spans="1:15" x14ac:dyDescent="0.25">
      <c r="A51" s="7">
        <f>Список!A51</f>
        <v>45</v>
      </c>
      <c r="B51" s="7" t="str">
        <f>Список!B51</f>
        <v>ООО "ХАРИЗМА"</v>
      </c>
      <c r="C51" s="57">
        <v>0</v>
      </c>
      <c r="D51" s="57">
        <v>0</v>
      </c>
      <c r="E51" s="57">
        <v>0</v>
      </c>
      <c r="F51" s="57">
        <v>0</v>
      </c>
      <c r="G51" s="57">
        <v>0</v>
      </c>
      <c r="H51" s="57">
        <v>0</v>
      </c>
      <c r="I51" s="57">
        <v>0</v>
      </c>
      <c r="J51" s="57">
        <v>0</v>
      </c>
      <c r="K51" s="57">
        <v>0</v>
      </c>
      <c r="L51" s="57">
        <v>0</v>
      </c>
      <c r="M51" s="57">
        <v>0</v>
      </c>
      <c r="N51" s="57">
        <v>0</v>
      </c>
      <c r="O51" s="57">
        <v>0</v>
      </c>
    </row>
    <row r="52" spans="1:15" x14ac:dyDescent="0.25">
      <c r="A52" s="7">
        <f>Список!A52</f>
        <v>46</v>
      </c>
      <c r="B52" s="7" t="str">
        <f>Список!B52</f>
        <v>ООО "ЦМГЭ"</v>
      </c>
      <c r="C52" s="57">
        <v>0</v>
      </c>
      <c r="D52" s="57">
        <v>0</v>
      </c>
      <c r="E52" s="57">
        <v>0</v>
      </c>
      <c r="F52" s="57">
        <v>0</v>
      </c>
      <c r="G52" s="57">
        <v>0</v>
      </c>
      <c r="H52" s="57">
        <v>0</v>
      </c>
      <c r="I52" s="57">
        <v>0</v>
      </c>
      <c r="J52" s="57">
        <v>0</v>
      </c>
      <c r="K52" s="57">
        <v>0</v>
      </c>
      <c r="L52" s="57">
        <v>0</v>
      </c>
      <c r="M52" s="57">
        <v>0</v>
      </c>
      <c r="N52" s="57">
        <v>0</v>
      </c>
      <c r="O52" s="57">
        <v>0</v>
      </c>
    </row>
    <row r="53" spans="1:15" x14ac:dyDescent="0.25">
      <c r="A53" s="7">
        <f>Список!A53</f>
        <v>47</v>
      </c>
      <c r="B53" s="7" t="str">
        <f>Список!B53</f>
        <v>ООО "ЦЕНТР МИКРОХИРУРГИИ ГЛАЗА "ВИЗУС-1"</v>
      </c>
      <c r="C53" s="57">
        <v>207</v>
      </c>
      <c r="D53" s="57">
        <v>17</v>
      </c>
      <c r="E53" s="57">
        <v>17</v>
      </c>
      <c r="F53" s="57">
        <v>17</v>
      </c>
      <c r="G53" s="57">
        <v>18</v>
      </c>
      <c r="H53" s="57">
        <v>17</v>
      </c>
      <c r="I53" s="57">
        <v>17</v>
      </c>
      <c r="J53" s="57">
        <v>17</v>
      </c>
      <c r="K53" s="57">
        <v>18</v>
      </c>
      <c r="L53" s="57">
        <v>17</v>
      </c>
      <c r="M53" s="57">
        <v>17</v>
      </c>
      <c r="N53" s="57">
        <v>17</v>
      </c>
      <c r="O53" s="57">
        <v>18</v>
      </c>
    </row>
    <row r="54" spans="1:15" x14ac:dyDescent="0.25">
      <c r="A54" s="7">
        <f>Список!A54</f>
        <v>48</v>
      </c>
      <c r="B54" s="7" t="str">
        <f>Список!B54</f>
        <v>ООО "МЛ-КЛИНИК"</v>
      </c>
      <c r="C54" s="57">
        <v>0</v>
      </c>
      <c r="D54" s="57">
        <v>0</v>
      </c>
      <c r="E54" s="57">
        <v>0</v>
      </c>
      <c r="F54" s="57">
        <v>0</v>
      </c>
      <c r="G54" s="57">
        <v>0</v>
      </c>
      <c r="H54" s="57">
        <v>0</v>
      </c>
      <c r="I54" s="57">
        <v>0</v>
      </c>
      <c r="J54" s="57">
        <v>0</v>
      </c>
      <c r="K54" s="57">
        <v>0</v>
      </c>
      <c r="L54" s="57">
        <v>0</v>
      </c>
      <c r="M54" s="57">
        <v>0</v>
      </c>
      <c r="N54" s="57">
        <v>0</v>
      </c>
      <c r="O54" s="57">
        <v>0</v>
      </c>
    </row>
    <row r="55" spans="1:15" x14ac:dyDescent="0.25">
      <c r="A55" s="7">
        <f>Список!A55</f>
        <v>49</v>
      </c>
      <c r="B55" s="7" t="str">
        <f>Список!B55</f>
        <v>ООО "МЕДЛАЙН-ПРОФ"</v>
      </c>
      <c r="C55" s="57">
        <v>0</v>
      </c>
      <c r="D55" s="57">
        <v>0</v>
      </c>
      <c r="E55" s="57">
        <v>0</v>
      </c>
      <c r="F55" s="57">
        <v>0</v>
      </c>
      <c r="G55" s="57">
        <v>0</v>
      </c>
      <c r="H55" s="57">
        <v>0</v>
      </c>
      <c r="I55" s="57">
        <v>0</v>
      </c>
      <c r="J55" s="57">
        <v>0</v>
      </c>
      <c r="K55" s="57">
        <v>0</v>
      </c>
      <c r="L55" s="57">
        <v>0</v>
      </c>
      <c r="M55" s="57">
        <v>0</v>
      </c>
      <c r="N55" s="57">
        <v>0</v>
      </c>
      <c r="O55" s="57">
        <v>0</v>
      </c>
    </row>
    <row r="56" spans="1:15" x14ac:dyDescent="0.25">
      <c r="A56" s="7">
        <f>Список!A56</f>
        <v>50</v>
      </c>
      <c r="B56" s="7" t="str">
        <f>Список!B56</f>
        <v>ООО "АЛЬФАМЕД" 45202308800</v>
      </c>
      <c r="C56" s="57">
        <v>0</v>
      </c>
      <c r="D56" s="57">
        <v>0</v>
      </c>
      <c r="E56" s="57">
        <v>0</v>
      </c>
      <c r="F56" s="57">
        <v>0</v>
      </c>
      <c r="G56" s="57">
        <v>0</v>
      </c>
      <c r="H56" s="57">
        <v>0</v>
      </c>
      <c r="I56" s="57">
        <v>0</v>
      </c>
      <c r="J56" s="57">
        <v>0</v>
      </c>
      <c r="K56" s="57">
        <v>0</v>
      </c>
      <c r="L56" s="57">
        <v>0</v>
      </c>
      <c r="M56" s="57">
        <v>0</v>
      </c>
      <c r="N56" s="57">
        <v>0</v>
      </c>
      <c r="O56" s="57">
        <v>0</v>
      </c>
    </row>
    <row r="57" spans="1:15" x14ac:dyDescent="0.25">
      <c r="A57" s="7">
        <f>Список!A57</f>
        <v>51</v>
      </c>
      <c r="B57" s="7" t="str">
        <f>Список!B57</f>
        <v>ООО "СИТИЛАБ-УРАЛ"</v>
      </c>
      <c r="C57" s="57">
        <v>0</v>
      </c>
      <c r="D57" s="57">
        <v>0</v>
      </c>
      <c r="E57" s="57">
        <v>0</v>
      </c>
      <c r="F57" s="57">
        <v>0</v>
      </c>
      <c r="G57" s="57">
        <v>0</v>
      </c>
      <c r="H57" s="57">
        <v>0</v>
      </c>
      <c r="I57" s="57">
        <v>0</v>
      </c>
      <c r="J57" s="57">
        <v>0</v>
      </c>
      <c r="K57" s="57">
        <v>0</v>
      </c>
      <c r="L57" s="57">
        <v>0</v>
      </c>
      <c r="M57" s="57">
        <v>0</v>
      </c>
      <c r="N57" s="57">
        <v>0</v>
      </c>
      <c r="O57" s="57">
        <v>0</v>
      </c>
    </row>
    <row r="58" spans="1:15" x14ac:dyDescent="0.25">
      <c r="A58" s="7">
        <f>Список!A58</f>
        <v>52</v>
      </c>
      <c r="B58" s="7" t="str">
        <f>Список!B58</f>
        <v>ООО "ЦЕНТР ПЭТ-ТЕХНОЛОДЖИ"</v>
      </c>
      <c r="C58" s="57">
        <v>0</v>
      </c>
      <c r="D58" s="57">
        <v>0</v>
      </c>
      <c r="E58" s="57">
        <v>0</v>
      </c>
      <c r="F58" s="57">
        <v>0</v>
      </c>
      <c r="G58" s="57">
        <v>0</v>
      </c>
      <c r="H58" s="57">
        <v>0</v>
      </c>
      <c r="I58" s="57">
        <v>0</v>
      </c>
      <c r="J58" s="57">
        <v>0</v>
      </c>
      <c r="K58" s="57">
        <v>0</v>
      </c>
      <c r="L58" s="57">
        <v>0</v>
      </c>
      <c r="M58" s="57">
        <v>0</v>
      </c>
      <c r="N58" s="57">
        <v>0</v>
      </c>
      <c r="O58" s="57">
        <v>0</v>
      </c>
    </row>
    <row r="59" spans="1:15" x14ac:dyDescent="0.25">
      <c r="A59" s="7">
        <f>Список!A59</f>
        <v>53</v>
      </c>
      <c r="B59" s="7" t="str">
        <f>Список!B59</f>
        <v>ООО "НПФ "ХЕЛИКС"</v>
      </c>
      <c r="C59" s="57">
        <v>0</v>
      </c>
      <c r="D59" s="57"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0</v>
      </c>
      <c r="N59" s="57">
        <v>0</v>
      </c>
      <c r="O59" s="57">
        <v>0</v>
      </c>
    </row>
    <row r="60" spans="1:15" x14ac:dyDescent="0.25">
      <c r="A60" s="7">
        <f>Список!A60</f>
        <v>54</v>
      </c>
      <c r="B60" s="7" t="str">
        <f>Список!B60</f>
        <v>ООО "ВИТАЛАБ"</v>
      </c>
      <c r="C60" s="57">
        <v>0</v>
      </c>
      <c r="D60" s="57">
        <v>0</v>
      </c>
      <c r="E60" s="57">
        <v>0</v>
      </c>
      <c r="F60" s="57">
        <v>0</v>
      </c>
      <c r="G60" s="57">
        <v>0</v>
      </c>
      <c r="H60" s="57">
        <v>0</v>
      </c>
      <c r="I60" s="57">
        <v>0</v>
      </c>
      <c r="J60" s="57">
        <v>0</v>
      </c>
      <c r="K60" s="57">
        <v>0</v>
      </c>
      <c r="L60" s="57">
        <v>0</v>
      </c>
      <c r="M60" s="57">
        <v>0</v>
      </c>
      <c r="N60" s="57">
        <v>0</v>
      </c>
      <c r="O60" s="57">
        <v>0</v>
      </c>
    </row>
    <row r="61" spans="1:15" x14ac:dyDescent="0.25">
      <c r="A61" s="7">
        <f>Список!A61</f>
        <v>55</v>
      </c>
      <c r="B61" s="7" t="str">
        <f>Список!B61</f>
        <v>ООО "М-ЛАЙН"</v>
      </c>
      <c r="C61" s="57">
        <v>0</v>
      </c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</row>
    <row r="62" spans="1:15" x14ac:dyDescent="0.25">
      <c r="A62" s="7">
        <f>Список!A62</f>
        <v>56</v>
      </c>
      <c r="B62" s="7" t="str">
        <f>Список!B62</f>
        <v>ООО "НАУЧНО-МЕТОДИЧЕСКИЙ ЦЕНТР КЛИНИЧЕСКОЙ ЛАБОРАТОРНОЙ ДИАГНОСТИКИ СИТИЛАБ"</v>
      </c>
      <c r="C62" s="57">
        <v>0</v>
      </c>
      <c r="D62" s="57">
        <v>0</v>
      </c>
      <c r="E62" s="57">
        <v>0</v>
      </c>
      <c r="F62" s="57">
        <v>0</v>
      </c>
      <c r="G62" s="57">
        <v>0</v>
      </c>
      <c r="H62" s="57">
        <v>0</v>
      </c>
      <c r="I62" s="57">
        <v>0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57">
        <v>0</v>
      </c>
    </row>
    <row r="63" spans="1:15" x14ac:dyDescent="0.25">
      <c r="A63" s="7">
        <f>Список!A63</f>
        <v>57</v>
      </c>
      <c r="B63" s="7" t="str">
        <f>Список!B63</f>
        <v>ООО "ЛАБОРАТОРИЯ ГЕМОТЕСТ"</v>
      </c>
      <c r="C63" s="57">
        <v>0</v>
      </c>
      <c r="D63" s="57">
        <v>0</v>
      </c>
      <c r="E63" s="57">
        <v>0</v>
      </c>
      <c r="F63" s="57">
        <v>0</v>
      </c>
      <c r="G63" s="57">
        <v>0</v>
      </c>
      <c r="H63" s="57">
        <v>0</v>
      </c>
      <c r="I63" s="57">
        <v>0</v>
      </c>
      <c r="J63" s="57">
        <v>0</v>
      </c>
      <c r="K63" s="57">
        <v>0</v>
      </c>
      <c r="L63" s="57">
        <v>0</v>
      </c>
      <c r="M63" s="57">
        <v>0</v>
      </c>
      <c r="N63" s="57">
        <v>0</v>
      </c>
      <c r="O63" s="57">
        <v>0</v>
      </c>
    </row>
    <row r="64" spans="1:15" x14ac:dyDescent="0.25">
      <c r="A64" s="7">
        <f>Список!A64</f>
        <v>58</v>
      </c>
      <c r="B64" s="7" t="str">
        <f>Список!B64</f>
        <v>ООО МФЦ "ГАРМОНИЯ"</v>
      </c>
      <c r="C64" s="57">
        <v>0</v>
      </c>
      <c r="D64" s="57">
        <v>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57">
        <v>0</v>
      </c>
      <c r="M64" s="57">
        <v>0</v>
      </c>
      <c r="N64" s="57">
        <v>0</v>
      </c>
      <c r="O64" s="57">
        <v>0</v>
      </c>
    </row>
    <row r="65" spans="1:15" x14ac:dyDescent="0.25">
      <c r="A65" s="7">
        <f>Список!A65</f>
        <v>59</v>
      </c>
      <c r="B65" s="7" t="str">
        <f>Список!B65</f>
        <v>ООО "АМЕЛИЯ"</v>
      </c>
      <c r="C65" s="57">
        <v>0</v>
      </c>
      <c r="D65" s="57">
        <v>0</v>
      </c>
      <c r="E65" s="57">
        <v>0</v>
      </c>
      <c r="F65" s="57">
        <v>0</v>
      </c>
      <c r="G65" s="57">
        <v>0</v>
      </c>
      <c r="H65" s="57">
        <v>0</v>
      </c>
      <c r="I65" s="57">
        <v>0</v>
      </c>
      <c r="J65" s="57">
        <v>0</v>
      </c>
      <c r="K65" s="57">
        <v>0</v>
      </c>
      <c r="L65" s="57">
        <v>0</v>
      </c>
      <c r="M65" s="57">
        <v>0</v>
      </c>
      <c r="N65" s="57">
        <v>0</v>
      </c>
      <c r="O65" s="57">
        <v>0</v>
      </c>
    </row>
    <row r="66" spans="1:15" x14ac:dyDescent="0.25">
      <c r="A66" s="7">
        <f>Список!A66</f>
        <v>60</v>
      </c>
      <c r="B66" s="7" t="str">
        <f>Список!B66</f>
        <v>МТР</v>
      </c>
      <c r="C66" s="17">
        <v>1831</v>
      </c>
      <c r="D66" s="41">
        <f>ROUND($C$66/12,0)</f>
        <v>153</v>
      </c>
      <c r="E66" s="41">
        <f t="shared" ref="E66:N66" si="0">ROUND($C$66/12,0)</f>
        <v>153</v>
      </c>
      <c r="F66" s="41">
        <f t="shared" si="0"/>
        <v>153</v>
      </c>
      <c r="G66" s="41">
        <f t="shared" si="0"/>
        <v>153</v>
      </c>
      <c r="H66" s="41">
        <f t="shared" si="0"/>
        <v>153</v>
      </c>
      <c r="I66" s="41">
        <f t="shared" si="0"/>
        <v>153</v>
      </c>
      <c r="J66" s="41">
        <f t="shared" si="0"/>
        <v>153</v>
      </c>
      <c r="K66" s="41">
        <f t="shared" si="0"/>
        <v>153</v>
      </c>
      <c r="L66" s="41">
        <f t="shared" si="0"/>
        <v>153</v>
      </c>
      <c r="M66" s="41">
        <f t="shared" si="0"/>
        <v>153</v>
      </c>
      <c r="N66" s="41">
        <f t="shared" si="0"/>
        <v>153</v>
      </c>
      <c r="O66" s="20">
        <f>C66-D66-E66-F66-G66-H66-I66-J66-K66-L66-M66-N66</f>
        <v>148</v>
      </c>
    </row>
    <row r="67" spans="1:15" x14ac:dyDescent="0.25">
      <c r="A67" s="7">
        <f>Список!A67</f>
        <v>0</v>
      </c>
      <c r="B67" s="7" t="str">
        <f>Список!B67</f>
        <v>ИТОГО</v>
      </c>
      <c r="C67" s="17">
        <f>SUM(C7:C66)</f>
        <v>56381</v>
      </c>
      <c r="D67" s="37">
        <f>SUM(D7:D66)</f>
        <v>4667</v>
      </c>
      <c r="E67" s="21">
        <f>SUM(E7:E66)</f>
        <v>4869</v>
      </c>
      <c r="F67" s="21">
        <f>SUM(F7:F66)</f>
        <v>4668</v>
      </c>
      <c r="G67" s="21">
        <f>SUM(G7:G66)</f>
        <v>4708</v>
      </c>
      <c r="H67" s="21">
        <f t="shared" ref="H67:O67" si="1">SUM(H7:H66)</f>
        <v>4742</v>
      </c>
      <c r="I67" s="21">
        <f t="shared" si="1"/>
        <v>4675</v>
      </c>
      <c r="J67" s="21">
        <f t="shared" si="1"/>
        <v>4671</v>
      </c>
      <c r="K67" s="21">
        <f t="shared" si="1"/>
        <v>4674</v>
      </c>
      <c r="L67" s="21">
        <f t="shared" si="1"/>
        <v>4680</v>
      </c>
      <c r="M67" s="21">
        <f t="shared" si="1"/>
        <v>4661</v>
      </c>
      <c r="N67" s="21">
        <f t="shared" si="1"/>
        <v>4670</v>
      </c>
      <c r="O67" s="21">
        <f t="shared" si="1"/>
        <v>4696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8">
    <mergeCell ref="A4:A6"/>
    <mergeCell ref="B4:B6"/>
    <mergeCell ref="C4:C6"/>
    <mergeCell ref="D4:O4"/>
    <mergeCell ref="D5:F5"/>
    <mergeCell ref="G5:I5"/>
    <mergeCell ref="J5:L5"/>
    <mergeCell ref="M5:O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9"/>
  <sheetViews>
    <sheetView workbookViewId="0">
      <pane xSplit="2" ySplit="6" topLeftCell="H10" activePane="bottomRight" state="frozen"/>
      <selection pane="topRight"/>
      <selection pane="bottomLeft"/>
      <selection pane="bottomRight" activeCell="T2" sqref="T2"/>
    </sheetView>
  </sheetViews>
  <sheetFormatPr defaultColWidth="9.140625" defaultRowHeight="15.75" x14ac:dyDescent="0.25"/>
  <cols>
    <col min="1" max="1" width="8.7109375" style="42" customWidth="1"/>
    <col min="2" max="2" width="50.85546875" style="42" customWidth="1"/>
    <col min="3" max="6" width="13.85546875" style="43" hidden="1" customWidth="1"/>
    <col min="7" max="15" width="15.85546875" style="44" customWidth="1"/>
    <col min="16" max="20" width="13.42578125" style="44" customWidth="1"/>
    <col min="21" max="30" width="11.28515625" style="42" hidden="1" customWidth="1"/>
    <col min="31" max="31" width="9.140625" style="42"/>
  </cols>
  <sheetData>
    <row r="1" spans="1:30" x14ac:dyDescent="0.25">
      <c r="T1" s="45" t="s">
        <v>274</v>
      </c>
    </row>
    <row r="2" spans="1:30" x14ac:dyDescent="0.25">
      <c r="T2" s="45" t="s">
        <v>187</v>
      </c>
    </row>
    <row r="3" spans="1:30" ht="18" customHeight="1" x14ac:dyDescent="0.25">
      <c r="A3" s="46" t="s">
        <v>188</v>
      </c>
      <c r="C3" s="47"/>
      <c r="D3" s="47"/>
      <c r="E3" s="47"/>
      <c r="F3" s="47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 t="s">
        <v>0</v>
      </c>
    </row>
    <row r="4" spans="1:30" s="48" customFormat="1" ht="57.75" customHeight="1" x14ac:dyDescent="0.2">
      <c r="A4" s="108" t="s">
        <v>1</v>
      </c>
      <c r="B4" s="109" t="s">
        <v>2</v>
      </c>
      <c r="C4" s="110" t="s">
        <v>189</v>
      </c>
      <c r="D4" s="110"/>
      <c r="E4" s="110"/>
      <c r="F4" s="110"/>
      <c r="G4" s="111" t="s">
        <v>190</v>
      </c>
      <c r="H4" s="112"/>
      <c r="I4" s="111" t="s">
        <v>3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2"/>
      <c r="U4" s="114" t="s">
        <v>191</v>
      </c>
      <c r="V4" s="114"/>
      <c r="W4" s="114"/>
      <c r="X4" s="114"/>
      <c r="Y4" s="114"/>
      <c r="Z4" s="114" t="s">
        <v>192</v>
      </c>
      <c r="AA4" s="114"/>
      <c r="AB4" s="114"/>
      <c r="AC4" s="114"/>
      <c r="AD4" s="114"/>
    </row>
    <row r="5" spans="1:30" s="49" customFormat="1" ht="49.5" customHeight="1" x14ac:dyDescent="0.2">
      <c r="A5" s="108"/>
      <c r="B5" s="109"/>
      <c r="C5" s="115" t="s">
        <v>193</v>
      </c>
      <c r="D5" s="115"/>
      <c r="E5" s="115" t="s">
        <v>194</v>
      </c>
      <c r="F5" s="115"/>
      <c r="G5" s="116" t="s">
        <v>5</v>
      </c>
      <c r="H5" s="117" t="s">
        <v>6</v>
      </c>
      <c r="I5" s="118" t="s">
        <v>7</v>
      </c>
      <c r="J5" s="119"/>
      <c r="K5" s="120"/>
      <c r="L5" s="118" t="s">
        <v>8</v>
      </c>
      <c r="M5" s="119"/>
      <c r="N5" s="120"/>
      <c r="O5" s="118" t="s">
        <v>9</v>
      </c>
      <c r="P5" s="119"/>
      <c r="Q5" s="120"/>
      <c r="R5" s="118" t="s">
        <v>10</v>
      </c>
      <c r="S5" s="119"/>
      <c r="T5" s="120"/>
      <c r="U5" s="116" t="s">
        <v>195</v>
      </c>
      <c r="V5" s="116" t="s">
        <v>4</v>
      </c>
      <c r="W5" s="116"/>
      <c r="X5" s="116"/>
      <c r="Y5" s="116"/>
      <c r="Z5" s="116" t="s">
        <v>195</v>
      </c>
      <c r="AA5" s="116" t="s">
        <v>4</v>
      </c>
      <c r="AB5" s="116"/>
      <c r="AC5" s="116"/>
      <c r="AD5" s="116"/>
    </row>
    <row r="6" spans="1:30" s="53" customFormat="1" ht="91.7" customHeight="1" x14ac:dyDescent="0.2">
      <c r="A6" s="108"/>
      <c r="B6" s="109"/>
      <c r="C6" s="50" t="s">
        <v>196</v>
      </c>
      <c r="D6" s="50" t="s">
        <v>197</v>
      </c>
      <c r="E6" s="50" t="s">
        <v>196</v>
      </c>
      <c r="F6" s="50" t="s">
        <v>197</v>
      </c>
      <c r="G6" s="116"/>
      <c r="H6" s="117"/>
      <c r="I6" s="51" t="s">
        <v>198</v>
      </c>
      <c r="J6" s="51" t="s">
        <v>199</v>
      </c>
      <c r="K6" s="51" t="s">
        <v>200</v>
      </c>
      <c r="L6" s="51" t="s">
        <v>201</v>
      </c>
      <c r="M6" s="51" t="s">
        <v>202</v>
      </c>
      <c r="N6" s="51" t="s">
        <v>203</v>
      </c>
      <c r="O6" s="51" t="s">
        <v>204</v>
      </c>
      <c r="P6" s="51" t="s">
        <v>205</v>
      </c>
      <c r="Q6" s="51" t="s">
        <v>206</v>
      </c>
      <c r="R6" s="51" t="s">
        <v>207</v>
      </c>
      <c r="S6" s="51" t="s">
        <v>208</v>
      </c>
      <c r="T6" s="51" t="s">
        <v>209</v>
      </c>
      <c r="U6" s="116"/>
      <c r="V6" s="52" t="s">
        <v>7</v>
      </c>
      <c r="W6" s="52" t="s">
        <v>8</v>
      </c>
      <c r="X6" s="52" t="s">
        <v>9</v>
      </c>
      <c r="Y6" s="52" t="s">
        <v>10</v>
      </c>
      <c r="Z6" s="116"/>
      <c r="AA6" s="52" t="s">
        <v>7</v>
      </c>
      <c r="AB6" s="52" t="s">
        <v>8</v>
      </c>
      <c r="AC6" s="52" t="s">
        <v>9</v>
      </c>
      <c r="AD6" s="52" t="s">
        <v>10</v>
      </c>
    </row>
    <row r="7" spans="1:30" x14ac:dyDescent="0.25">
      <c r="A7" s="54">
        <v>1</v>
      </c>
      <c r="B7" s="55" t="s">
        <v>210</v>
      </c>
      <c r="C7" s="56"/>
      <c r="D7" s="56"/>
      <c r="E7" s="56"/>
      <c r="F7" s="56"/>
      <c r="G7" s="57">
        <v>10305</v>
      </c>
      <c r="H7" s="58">
        <v>23</v>
      </c>
      <c r="I7" s="58">
        <v>859</v>
      </c>
      <c r="J7" s="58">
        <v>859</v>
      </c>
      <c r="K7" s="58">
        <v>859</v>
      </c>
      <c r="L7" s="58">
        <v>858</v>
      </c>
      <c r="M7" s="58">
        <v>859</v>
      </c>
      <c r="N7" s="58">
        <v>859</v>
      </c>
      <c r="O7" s="58">
        <v>859</v>
      </c>
      <c r="P7" s="57">
        <v>858</v>
      </c>
      <c r="Q7" s="57">
        <v>859</v>
      </c>
      <c r="R7" s="57">
        <v>859</v>
      </c>
      <c r="S7" s="57">
        <v>859</v>
      </c>
      <c r="T7" s="57">
        <v>858</v>
      </c>
      <c r="U7" s="59"/>
      <c r="V7" s="59"/>
      <c r="W7" s="59"/>
      <c r="X7" s="59"/>
      <c r="Y7" s="59"/>
      <c r="Z7" s="59"/>
      <c r="AA7" s="59"/>
      <c r="AB7" s="59"/>
      <c r="AC7" s="59"/>
      <c r="AD7" s="59"/>
    </row>
    <row r="8" spans="1:30" x14ac:dyDescent="0.25">
      <c r="A8" s="54">
        <v>2</v>
      </c>
      <c r="B8" s="55" t="s">
        <v>211</v>
      </c>
      <c r="C8" s="56"/>
      <c r="D8" s="56"/>
      <c r="E8" s="56"/>
      <c r="F8" s="56"/>
      <c r="G8" s="57">
        <v>6607</v>
      </c>
      <c r="H8" s="58">
        <v>13</v>
      </c>
      <c r="I8" s="58">
        <v>550</v>
      </c>
      <c r="J8" s="58">
        <v>551</v>
      </c>
      <c r="K8" s="58">
        <v>551</v>
      </c>
      <c r="L8" s="58">
        <v>550</v>
      </c>
      <c r="M8" s="58">
        <v>551</v>
      </c>
      <c r="N8" s="58">
        <v>550</v>
      </c>
      <c r="O8" s="58">
        <v>551</v>
      </c>
      <c r="P8" s="57">
        <v>550</v>
      </c>
      <c r="Q8" s="57">
        <v>551</v>
      </c>
      <c r="R8" s="57">
        <v>550</v>
      </c>
      <c r="S8" s="57">
        <v>551</v>
      </c>
      <c r="T8" s="57">
        <v>551</v>
      </c>
      <c r="U8" s="59"/>
      <c r="V8" s="59"/>
      <c r="W8" s="59"/>
      <c r="X8" s="59"/>
      <c r="Y8" s="59"/>
      <c r="Z8" s="59"/>
      <c r="AA8" s="59"/>
      <c r="AB8" s="59"/>
      <c r="AC8" s="59"/>
      <c r="AD8" s="59"/>
    </row>
    <row r="9" spans="1:30" x14ac:dyDescent="0.25">
      <c r="A9" s="54">
        <v>3</v>
      </c>
      <c r="B9" s="55" t="s">
        <v>212</v>
      </c>
      <c r="C9" s="56"/>
      <c r="D9" s="56"/>
      <c r="E9" s="56"/>
      <c r="F9" s="56"/>
      <c r="G9" s="57">
        <v>8451</v>
      </c>
      <c r="H9" s="58">
        <v>9</v>
      </c>
      <c r="I9" s="58">
        <v>704</v>
      </c>
      <c r="J9" s="58">
        <v>704</v>
      </c>
      <c r="K9" s="58">
        <v>704</v>
      </c>
      <c r="L9" s="58">
        <v>705</v>
      </c>
      <c r="M9" s="58">
        <v>704</v>
      </c>
      <c r="N9" s="58">
        <v>704</v>
      </c>
      <c r="O9" s="58">
        <v>704</v>
      </c>
      <c r="P9" s="57">
        <v>705</v>
      </c>
      <c r="Q9" s="57">
        <v>704</v>
      </c>
      <c r="R9" s="57">
        <v>704</v>
      </c>
      <c r="S9" s="57">
        <v>704</v>
      </c>
      <c r="T9" s="57">
        <v>705</v>
      </c>
      <c r="U9" s="59"/>
      <c r="V9" s="59"/>
      <c r="W9" s="59"/>
      <c r="X9" s="59"/>
      <c r="Y9" s="59"/>
      <c r="Z9" s="59"/>
      <c r="AA9" s="59"/>
      <c r="AB9" s="59"/>
      <c r="AC9" s="59"/>
      <c r="AD9" s="59"/>
    </row>
    <row r="10" spans="1:30" x14ac:dyDescent="0.25">
      <c r="A10" s="54">
        <v>4</v>
      </c>
      <c r="B10" s="55" t="s">
        <v>213</v>
      </c>
      <c r="C10" s="56"/>
      <c r="D10" s="56"/>
      <c r="E10" s="56"/>
      <c r="F10" s="56"/>
      <c r="G10" s="57">
        <v>8994</v>
      </c>
      <c r="H10" s="58">
        <v>11</v>
      </c>
      <c r="I10" s="58">
        <v>750</v>
      </c>
      <c r="J10" s="58">
        <v>749</v>
      </c>
      <c r="K10" s="58">
        <v>750</v>
      </c>
      <c r="L10" s="58">
        <v>749</v>
      </c>
      <c r="M10" s="58">
        <v>750</v>
      </c>
      <c r="N10" s="58">
        <v>749</v>
      </c>
      <c r="O10" s="58">
        <v>750</v>
      </c>
      <c r="P10" s="57">
        <v>749</v>
      </c>
      <c r="Q10" s="57">
        <v>750</v>
      </c>
      <c r="R10" s="57">
        <v>749</v>
      </c>
      <c r="S10" s="57">
        <v>750</v>
      </c>
      <c r="T10" s="57">
        <v>749</v>
      </c>
      <c r="U10" s="59"/>
      <c r="V10" s="59"/>
      <c r="W10" s="59"/>
      <c r="X10" s="59"/>
      <c r="Y10" s="59"/>
      <c r="Z10" s="59"/>
      <c r="AA10" s="59"/>
      <c r="AB10" s="59"/>
      <c r="AC10" s="59"/>
      <c r="AD10" s="59"/>
    </row>
    <row r="11" spans="1:30" x14ac:dyDescent="0.25">
      <c r="A11" s="54">
        <v>5</v>
      </c>
      <c r="B11" s="55" t="s">
        <v>214</v>
      </c>
      <c r="C11" s="56"/>
      <c r="D11" s="56"/>
      <c r="E11" s="56"/>
      <c r="F11" s="56"/>
      <c r="G11" s="57">
        <v>11112</v>
      </c>
      <c r="H11" s="58">
        <v>15</v>
      </c>
      <c r="I11" s="58">
        <v>925</v>
      </c>
      <c r="J11" s="58">
        <v>925</v>
      </c>
      <c r="K11" s="58">
        <v>925</v>
      </c>
      <c r="L11" s="58">
        <v>927</v>
      </c>
      <c r="M11" s="58">
        <v>926</v>
      </c>
      <c r="N11" s="58">
        <v>926</v>
      </c>
      <c r="O11" s="58">
        <v>926</v>
      </c>
      <c r="P11" s="57">
        <v>927</v>
      </c>
      <c r="Q11" s="57">
        <v>926</v>
      </c>
      <c r="R11" s="57">
        <v>926</v>
      </c>
      <c r="S11" s="57">
        <v>926</v>
      </c>
      <c r="T11" s="57">
        <v>927</v>
      </c>
      <c r="U11" s="59"/>
      <c r="V11" s="59"/>
      <c r="W11" s="59"/>
      <c r="X11" s="59"/>
      <c r="Y11" s="59"/>
      <c r="Z11" s="59"/>
      <c r="AA11" s="59"/>
      <c r="AB11" s="59"/>
      <c r="AC11" s="59"/>
      <c r="AD11" s="59"/>
    </row>
    <row r="12" spans="1:30" x14ac:dyDescent="0.25">
      <c r="A12" s="54">
        <v>6</v>
      </c>
      <c r="B12" s="55" t="s">
        <v>215</v>
      </c>
      <c r="C12" s="56"/>
      <c r="D12" s="56"/>
      <c r="E12" s="56"/>
      <c r="F12" s="56"/>
      <c r="G12" s="57">
        <v>11780</v>
      </c>
      <c r="H12" s="58">
        <v>15</v>
      </c>
      <c r="I12" s="58">
        <v>981</v>
      </c>
      <c r="J12" s="58">
        <v>981</v>
      </c>
      <c r="K12" s="58">
        <v>980</v>
      </c>
      <c r="L12" s="58">
        <v>983</v>
      </c>
      <c r="M12" s="58">
        <v>982</v>
      </c>
      <c r="N12" s="58">
        <v>981</v>
      </c>
      <c r="O12" s="58">
        <v>982</v>
      </c>
      <c r="P12" s="57">
        <v>983</v>
      </c>
      <c r="Q12" s="57">
        <v>981</v>
      </c>
      <c r="R12" s="57">
        <v>982</v>
      </c>
      <c r="S12" s="57">
        <v>982</v>
      </c>
      <c r="T12" s="57">
        <v>982</v>
      </c>
      <c r="U12" s="59"/>
      <c r="V12" s="59"/>
      <c r="W12" s="59"/>
      <c r="X12" s="59"/>
      <c r="Y12" s="59"/>
      <c r="Z12" s="59"/>
      <c r="AA12" s="59"/>
      <c r="AB12" s="59"/>
      <c r="AC12" s="59"/>
      <c r="AD12" s="59"/>
    </row>
    <row r="13" spans="1:30" x14ac:dyDescent="0.25">
      <c r="A13" s="54">
        <v>7</v>
      </c>
      <c r="B13" s="55" t="s">
        <v>216</v>
      </c>
      <c r="C13" s="56"/>
      <c r="D13" s="56"/>
      <c r="E13" s="56"/>
      <c r="F13" s="56"/>
      <c r="G13" s="57">
        <v>9111</v>
      </c>
      <c r="H13" s="58">
        <v>16</v>
      </c>
      <c r="I13" s="58">
        <v>758</v>
      </c>
      <c r="J13" s="58">
        <v>758</v>
      </c>
      <c r="K13" s="58">
        <v>759</v>
      </c>
      <c r="L13" s="58">
        <v>759</v>
      </c>
      <c r="M13" s="58">
        <v>759</v>
      </c>
      <c r="N13" s="58">
        <v>760</v>
      </c>
      <c r="O13" s="58">
        <v>759</v>
      </c>
      <c r="P13" s="57">
        <v>760</v>
      </c>
      <c r="Q13" s="57">
        <v>760</v>
      </c>
      <c r="R13" s="57">
        <v>759</v>
      </c>
      <c r="S13" s="57">
        <v>759</v>
      </c>
      <c r="T13" s="57">
        <v>761</v>
      </c>
      <c r="U13" s="59"/>
      <c r="V13" s="59"/>
      <c r="W13" s="59"/>
      <c r="X13" s="59"/>
      <c r="Y13" s="59"/>
      <c r="Z13" s="59"/>
      <c r="AA13" s="59"/>
      <c r="AB13" s="59"/>
      <c r="AC13" s="59"/>
      <c r="AD13" s="59"/>
    </row>
    <row r="14" spans="1:30" x14ac:dyDescent="0.25">
      <c r="A14" s="54">
        <v>8</v>
      </c>
      <c r="B14" s="55" t="s">
        <v>217</v>
      </c>
      <c r="C14" s="56"/>
      <c r="D14" s="56"/>
      <c r="E14" s="56"/>
      <c r="F14" s="56"/>
      <c r="G14" s="57">
        <v>7540</v>
      </c>
      <c r="H14" s="58">
        <v>13</v>
      </c>
      <c r="I14" s="58">
        <v>627</v>
      </c>
      <c r="J14" s="58">
        <v>628</v>
      </c>
      <c r="K14" s="58">
        <v>629</v>
      </c>
      <c r="L14" s="58">
        <v>628</v>
      </c>
      <c r="M14" s="58">
        <v>628</v>
      </c>
      <c r="N14" s="58">
        <v>629</v>
      </c>
      <c r="O14" s="58">
        <v>628</v>
      </c>
      <c r="P14" s="57">
        <v>628</v>
      </c>
      <c r="Q14" s="57">
        <v>629</v>
      </c>
      <c r="R14" s="57">
        <v>628</v>
      </c>
      <c r="S14" s="57">
        <v>628</v>
      </c>
      <c r="T14" s="57">
        <v>630</v>
      </c>
      <c r="U14" s="59"/>
      <c r="V14" s="59"/>
      <c r="W14" s="59"/>
      <c r="X14" s="59"/>
      <c r="Y14" s="59"/>
      <c r="Z14" s="59"/>
      <c r="AA14" s="59"/>
      <c r="AB14" s="59"/>
      <c r="AC14" s="59"/>
      <c r="AD14" s="59"/>
    </row>
    <row r="15" spans="1:30" x14ac:dyDescent="0.25">
      <c r="A15" s="54">
        <v>9</v>
      </c>
      <c r="B15" s="55" t="s">
        <v>11</v>
      </c>
      <c r="C15" s="56"/>
      <c r="D15" s="56"/>
      <c r="E15" s="56"/>
      <c r="F15" s="56"/>
      <c r="G15" s="57">
        <v>6759</v>
      </c>
      <c r="H15" s="58">
        <v>10</v>
      </c>
      <c r="I15" s="58">
        <v>563</v>
      </c>
      <c r="J15" s="58">
        <v>563</v>
      </c>
      <c r="K15" s="58">
        <v>563</v>
      </c>
      <c r="L15" s="58">
        <v>564</v>
      </c>
      <c r="M15" s="58">
        <v>563</v>
      </c>
      <c r="N15" s="58">
        <v>563</v>
      </c>
      <c r="O15" s="58">
        <v>563</v>
      </c>
      <c r="P15" s="57">
        <v>564</v>
      </c>
      <c r="Q15" s="57">
        <v>563</v>
      </c>
      <c r="R15" s="57">
        <v>563</v>
      </c>
      <c r="S15" s="57">
        <v>563</v>
      </c>
      <c r="T15" s="57">
        <v>564</v>
      </c>
      <c r="U15" s="59"/>
      <c r="V15" s="59"/>
      <c r="W15" s="59"/>
      <c r="X15" s="59"/>
      <c r="Y15" s="59"/>
      <c r="Z15" s="59"/>
      <c r="AA15" s="59"/>
      <c r="AB15" s="59"/>
      <c r="AC15" s="59"/>
      <c r="AD15" s="59"/>
    </row>
    <row r="16" spans="1:30" ht="16.5" customHeight="1" x14ac:dyDescent="0.25">
      <c r="A16" s="54">
        <v>10</v>
      </c>
      <c r="B16" s="55" t="s">
        <v>12</v>
      </c>
      <c r="C16" s="56"/>
      <c r="D16" s="56"/>
      <c r="E16" s="56"/>
      <c r="F16" s="56"/>
      <c r="G16" s="57">
        <v>5540</v>
      </c>
      <c r="H16" s="58">
        <v>6</v>
      </c>
      <c r="I16" s="58">
        <v>462</v>
      </c>
      <c r="J16" s="58">
        <v>462</v>
      </c>
      <c r="K16" s="58">
        <v>461</v>
      </c>
      <c r="L16" s="58">
        <v>462</v>
      </c>
      <c r="M16" s="58">
        <v>462</v>
      </c>
      <c r="N16" s="58">
        <v>461</v>
      </c>
      <c r="O16" s="58">
        <v>462</v>
      </c>
      <c r="P16" s="57">
        <v>462</v>
      </c>
      <c r="Q16" s="57">
        <v>461</v>
      </c>
      <c r="R16" s="57">
        <v>462</v>
      </c>
      <c r="S16" s="57">
        <v>462</v>
      </c>
      <c r="T16" s="57">
        <v>461</v>
      </c>
      <c r="U16" s="59"/>
      <c r="V16" s="59"/>
      <c r="W16" s="59"/>
      <c r="X16" s="59"/>
      <c r="Y16" s="59"/>
      <c r="Z16" s="59"/>
      <c r="AA16" s="59"/>
      <c r="AB16" s="59"/>
      <c r="AC16" s="59"/>
      <c r="AD16" s="59"/>
    </row>
    <row r="17" spans="1:30" x14ac:dyDescent="0.25">
      <c r="A17" s="54">
        <v>11</v>
      </c>
      <c r="B17" s="55" t="s">
        <v>13</v>
      </c>
      <c r="C17" s="56"/>
      <c r="D17" s="56"/>
      <c r="E17" s="56"/>
      <c r="F17" s="56"/>
      <c r="G17" s="57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7">
        <v>0</v>
      </c>
      <c r="Q17" s="57">
        <v>0</v>
      </c>
      <c r="R17" s="57">
        <v>0</v>
      </c>
      <c r="S17" s="57">
        <v>0</v>
      </c>
      <c r="T17" s="57">
        <v>0</v>
      </c>
      <c r="U17" s="59"/>
      <c r="V17" s="59"/>
      <c r="W17" s="59"/>
      <c r="X17" s="59"/>
      <c r="Y17" s="59"/>
      <c r="Z17" s="59"/>
      <c r="AA17" s="59"/>
      <c r="AB17" s="59"/>
      <c r="AC17" s="59"/>
      <c r="AD17" s="59"/>
    </row>
    <row r="18" spans="1:30" x14ac:dyDescent="0.25">
      <c r="A18" s="54">
        <v>12</v>
      </c>
      <c r="B18" s="55" t="s">
        <v>14</v>
      </c>
      <c r="C18" s="56"/>
      <c r="D18" s="56"/>
      <c r="E18" s="56"/>
      <c r="F18" s="56"/>
      <c r="G18" s="57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9"/>
      <c r="V18" s="59"/>
      <c r="W18" s="59"/>
      <c r="X18" s="59"/>
      <c r="Y18" s="59"/>
      <c r="Z18" s="59"/>
      <c r="AA18" s="59"/>
      <c r="AB18" s="59"/>
      <c r="AC18" s="59"/>
      <c r="AD18" s="59"/>
    </row>
    <row r="19" spans="1:30" x14ac:dyDescent="0.25">
      <c r="A19" s="54">
        <v>13</v>
      </c>
      <c r="B19" s="55" t="s">
        <v>117</v>
      </c>
      <c r="C19" s="56"/>
      <c r="D19" s="56"/>
      <c r="E19" s="56"/>
      <c r="F19" s="56"/>
      <c r="G19" s="57">
        <v>8837</v>
      </c>
      <c r="H19" s="58">
        <v>14</v>
      </c>
      <c r="I19" s="58">
        <v>735</v>
      </c>
      <c r="J19" s="58">
        <v>735</v>
      </c>
      <c r="K19" s="58">
        <v>736</v>
      </c>
      <c r="L19" s="58">
        <v>737</v>
      </c>
      <c r="M19" s="58">
        <v>736</v>
      </c>
      <c r="N19" s="58">
        <v>738</v>
      </c>
      <c r="O19" s="58">
        <v>736</v>
      </c>
      <c r="P19" s="57">
        <v>737</v>
      </c>
      <c r="Q19" s="57">
        <v>736</v>
      </c>
      <c r="R19" s="57">
        <v>737</v>
      </c>
      <c r="S19" s="57">
        <v>736</v>
      </c>
      <c r="T19" s="57">
        <v>738</v>
      </c>
      <c r="U19" s="59"/>
      <c r="V19" s="59"/>
      <c r="W19" s="59"/>
      <c r="X19" s="59"/>
      <c r="Y19" s="59"/>
      <c r="Z19" s="59"/>
      <c r="AA19" s="59"/>
      <c r="AB19" s="59"/>
      <c r="AC19" s="59"/>
      <c r="AD19" s="59"/>
    </row>
    <row r="20" spans="1:30" x14ac:dyDescent="0.25">
      <c r="A20" s="54">
        <v>14</v>
      </c>
      <c r="B20" s="55" t="s">
        <v>118</v>
      </c>
      <c r="C20" s="56"/>
      <c r="D20" s="56"/>
      <c r="E20" s="56"/>
      <c r="F20" s="56"/>
      <c r="G20" s="57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9"/>
      <c r="V20" s="59"/>
      <c r="W20" s="59"/>
      <c r="X20" s="59"/>
      <c r="Y20" s="59"/>
      <c r="Z20" s="59"/>
      <c r="AA20" s="59"/>
      <c r="AB20" s="59"/>
      <c r="AC20" s="59"/>
      <c r="AD20" s="59"/>
    </row>
    <row r="21" spans="1:30" ht="30.75" x14ac:dyDescent="0.25">
      <c r="A21" s="54">
        <v>15</v>
      </c>
      <c r="B21" s="55" t="s">
        <v>119</v>
      </c>
      <c r="C21" s="56"/>
      <c r="D21" s="56"/>
      <c r="E21" s="56"/>
      <c r="F21" s="56"/>
      <c r="G21" s="57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7">
        <v>0</v>
      </c>
      <c r="Q21" s="57">
        <v>0</v>
      </c>
      <c r="R21" s="57">
        <v>0</v>
      </c>
      <c r="S21" s="57">
        <v>0</v>
      </c>
      <c r="T21" s="57">
        <v>0</v>
      </c>
      <c r="U21" s="59"/>
      <c r="V21" s="59"/>
      <c r="W21" s="59"/>
      <c r="X21" s="59"/>
      <c r="Y21" s="59"/>
      <c r="Z21" s="59"/>
      <c r="AA21" s="59"/>
      <c r="AB21" s="59"/>
      <c r="AC21" s="59"/>
      <c r="AD21" s="59"/>
    </row>
    <row r="22" spans="1:30" x14ac:dyDescent="0.25">
      <c r="A22" s="54">
        <v>16</v>
      </c>
      <c r="B22" s="55" t="s">
        <v>15</v>
      </c>
      <c r="C22" s="56"/>
      <c r="D22" s="56"/>
      <c r="E22" s="56"/>
      <c r="F22" s="56"/>
      <c r="G22" s="57">
        <v>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  <c r="U22" s="59"/>
      <c r="V22" s="59"/>
      <c r="W22" s="59"/>
      <c r="X22" s="59"/>
      <c r="Y22" s="59"/>
      <c r="Z22" s="59"/>
      <c r="AA22" s="59"/>
      <c r="AB22" s="59"/>
      <c r="AC22" s="59"/>
      <c r="AD22" s="59"/>
    </row>
    <row r="23" spans="1:30" x14ac:dyDescent="0.25">
      <c r="A23" s="54">
        <v>17</v>
      </c>
      <c r="B23" s="55" t="s">
        <v>16</v>
      </c>
      <c r="C23" s="56"/>
      <c r="D23" s="56"/>
      <c r="E23" s="56"/>
      <c r="F23" s="56"/>
      <c r="G23" s="57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7">
        <v>0</v>
      </c>
      <c r="Q23" s="57">
        <v>0</v>
      </c>
      <c r="R23" s="57">
        <v>0</v>
      </c>
      <c r="S23" s="57">
        <v>0</v>
      </c>
      <c r="T23" s="57">
        <v>0</v>
      </c>
      <c r="U23" s="59"/>
      <c r="V23" s="59"/>
      <c r="W23" s="59"/>
      <c r="X23" s="59"/>
      <c r="Y23" s="59"/>
      <c r="Z23" s="59"/>
      <c r="AA23" s="59"/>
      <c r="AB23" s="59"/>
      <c r="AC23" s="59"/>
      <c r="AD23" s="59"/>
    </row>
    <row r="24" spans="1:30" ht="45.75" x14ac:dyDescent="0.25">
      <c r="A24" s="54">
        <v>18</v>
      </c>
      <c r="B24" s="55" t="s">
        <v>218</v>
      </c>
      <c r="C24" s="56"/>
      <c r="D24" s="56"/>
      <c r="E24" s="56"/>
      <c r="F24" s="56"/>
      <c r="G24" s="57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9"/>
      <c r="V24" s="59"/>
      <c r="W24" s="59"/>
      <c r="X24" s="59"/>
      <c r="Y24" s="59"/>
      <c r="Z24" s="59"/>
      <c r="AA24" s="59"/>
      <c r="AB24" s="59"/>
      <c r="AC24" s="59"/>
      <c r="AD24" s="59"/>
    </row>
    <row r="25" spans="1:30" x14ac:dyDescent="0.25">
      <c r="A25" s="54">
        <v>19</v>
      </c>
      <c r="B25" s="55" t="s">
        <v>219</v>
      </c>
      <c r="C25" s="56"/>
      <c r="D25" s="56"/>
      <c r="E25" s="56"/>
      <c r="F25" s="56"/>
      <c r="G25" s="57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7">
        <v>0</v>
      </c>
      <c r="Q25" s="57">
        <v>0</v>
      </c>
      <c r="R25" s="57">
        <v>0</v>
      </c>
      <c r="S25" s="57">
        <v>0</v>
      </c>
      <c r="T25" s="57">
        <v>0</v>
      </c>
      <c r="U25" s="59"/>
      <c r="V25" s="59"/>
      <c r="W25" s="59"/>
      <c r="X25" s="59"/>
      <c r="Y25" s="59"/>
      <c r="Z25" s="59"/>
      <c r="AA25" s="59"/>
      <c r="AB25" s="59"/>
      <c r="AC25" s="59"/>
      <c r="AD25" s="59"/>
    </row>
    <row r="26" spans="1:30" ht="45.75" x14ac:dyDescent="0.25">
      <c r="A26" s="54">
        <v>20</v>
      </c>
      <c r="B26" s="55" t="s">
        <v>220</v>
      </c>
      <c r="C26" s="56"/>
      <c r="D26" s="56"/>
      <c r="E26" s="56"/>
      <c r="F26" s="56"/>
      <c r="G26" s="57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  <c r="U26" s="59"/>
      <c r="V26" s="59"/>
      <c r="W26" s="59"/>
      <c r="X26" s="59"/>
      <c r="Y26" s="59"/>
      <c r="Z26" s="59"/>
      <c r="AA26" s="59"/>
      <c r="AB26" s="59"/>
      <c r="AC26" s="59"/>
      <c r="AD26" s="59"/>
    </row>
    <row r="27" spans="1:30" x14ac:dyDescent="0.25">
      <c r="A27" s="54">
        <v>21</v>
      </c>
      <c r="B27" s="55" t="s">
        <v>120</v>
      </c>
      <c r="C27" s="56"/>
      <c r="D27" s="56"/>
      <c r="E27" s="56"/>
      <c r="F27" s="56"/>
      <c r="G27" s="57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7">
        <v>0</v>
      </c>
      <c r="Q27" s="57">
        <v>0</v>
      </c>
      <c r="R27" s="57">
        <v>0</v>
      </c>
      <c r="S27" s="57">
        <v>0</v>
      </c>
      <c r="T27" s="57">
        <v>0</v>
      </c>
      <c r="U27" s="59"/>
      <c r="V27" s="59"/>
      <c r="W27" s="59"/>
      <c r="X27" s="59"/>
      <c r="Y27" s="59"/>
      <c r="Z27" s="59"/>
      <c r="AA27" s="59"/>
      <c r="AB27" s="59"/>
      <c r="AC27" s="59"/>
      <c r="AD27" s="59"/>
    </row>
    <row r="28" spans="1:30" ht="30.75" x14ac:dyDescent="0.25">
      <c r="A28" s="54">
        <v>22</v>
      </c>
      <c r="B28" s="55" t="s">
        <v>221</v>
      </c>
      <c r="C28" s="56"/>
      <c r="D28" s="56"/>
      <c r="E28" s="56"/>
      <c r="F28" s="56"/>
      <c r="G28" s="57">
        <v>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  <c r="U28" s="59"/>
      <c r="V28" s="59"/>
      <c r="W28" s="59"/>
      <c r="X28" s="59"/>
      <c r="Y28" s="59"/>
      <c r="Z28" s="59"/>
      <c r="AA28" s="59"/>
      <c r="AB28" s="59"/>
      <c r="AC28" s="59"/>
      <c r="AD28" s="59"/>
    </row>
    <row r="29" spans="1:30" x14ac:dyDescent="0.25">
      <c r="A29" s="54">
        <v>23</v>
      </c>
      <c r="B29" s="55" t="s">
        <v>121</v>
      </c>
      <c r="C29" s="56"/>
      <c r="D29" s="56"/>
      <c r="E29" s="56"/>
      <c r="F29" s="56"/>
      <c r="G29" s="57">
        <v>106446</v>
      </c>
      <c r="H29" s="58">
        <v>10</v>
      </c>
      <c r="I29" s="58">
        <v>8871</v>
      </c>
      <c r="J29" s="58">
        <v>8870</v>
      </c>
      <c r="K29" s="58">
        <v>8871</v>
      </c>
      <c r="L29" s="58">
        <v>8870</v>
      </c>
      <c r="M29" s="58">
        <v>8871</v>
      </c>
      <c r="N29" s="58">
        <v>8870</v>
      </c>
      <c r="O29" s="58">
        <v>8871</v>
      </c>
      <c r="P29" s="57">
        <v>8870</v>
      </c>
      <c r="Q29" s="57">
        <v>8871</v>
      </c>
      <c r="R29" s="57">
        <v>8870</v>
      </c>
      <c r="S29" s="57">
        <v>8871</v>
      </c>
      <c r="T29" s="57">
        <v>8870</v>
      </c>
      <c r="U29" s="59"/>
      <c r="V29" s="59"/>
      <c r="W29" s="59"/>
      <c r="X29" s="59"/>
      <c r="Y29" s="59"/>
      <c r="Z29" s="59"/>
      <c r="AA29" s="59"/>
      <c r="AB29" s="59"/>
      <c r="AC29" s="59"/>
      <c r="AD29" s="59"/>
    </row>
    <row r="30" spans="1:30" x14ac:dyDescent="0.25">
      <c r="A30" s="54">
        <v>24</v>
      </c>
      <c r="B30" s="55" t="s">
        <v>222</v>
      </c>
      <c r="C30" s="56"/>
      <c r="D30" s="56"/>
      <c r="E30" s="56"/>
      <c r="F30" s="56"/>
      <c r="G30" s="57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7">
        <v>0</v>
      </c>
      <c r="Q30" s="57">
        <v>0</v>
      </c>
      <c r="R30" s="57">
        <v>0</v>
      </c>
      <c r="S30" s="57">
        <v>0</v>
      </c>
      <c r="T30" s="57">
        <v>0</v>
      </c>
      <c r="U30" s="59"/>
      <c r="V30" s="59"/>
      <c r="W30" s="59"/>
      <c r="X30" s="59"/>
      <c r="Y30" s="59"/>
      <c r="Z30" s="59"/>
      <c r="AA30" s="59"/>
      <c r="AB30" s="59"/>
      <c r="AC30" s="59"/>
      <c r="AD30" s="59"/>
    </row>
    <row r="31" spans="1:30" x14ac:dyDescent="0.25">
      <c r="A31" s="54">
        <v>25</v>
      </c>
      <c r="B31" s="55" t="s">
        <v>223</v>
      </c>
      <c r="C31" s="56"/>
      <c r="D31" s="56"/>
      <c r="E31" s="56"/>
      <c r="F31" s="56"/>
      <c r="G31" s="57">
        <v>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7">
        <v>0</v>
      </c>
      <c r="Q31" s="57">
        <v>0</v>
      </c>
      <c r="R31" s="57">
        <v>0</v>
      </c>
      <c r="S31" s="57">
        <v>0</v>
      </c>
      <c r="T31" s="57">
        <v>0</v>
      </c>
      <c r="U31" s="54"/>
      <c r="V31" s="54"/>
      <c r="W31" s="54"/>
      <c r="X31" s="54"/>
      <c r="Y31" s="54"/>
      <c r="Z31" s="59"/>
      <c r="AA31" s="59"/>
      <c r="AB31" s="59"/>
      <c r="AC31" s="59"/>
      <c r="AD31" s="59"/>
    </row>
    <row r="32" spans="1:30" x14ac:dyDescent="0.25">
      <c r="A32" s="54">
        <v>26</v>
      </c>
      <c r="B32" s="55" t="s">
        <v>224</v>
      </c>
      <c r="C32" s="56"/>
      <c r="D32" s="56"/>
      <c r="E32" s="56"/>
      <c r="F32" s="56"/>
      <c r="G32" s="57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7">
        <v>0</v>
      </c>
      <c r="Q32" s="57">
        <v>0</v>
      </c>
      <c r="R32" s="57">
        <v>0</v>
      </c>
      <c r="S32" s="57">
        <v>0</v>
      </c>
      <c r="T32" s="57">
        <v>0</v>
      </c>
      <c r="U32" s="54"/>
      <c r="V32" s="54"/>
      <c r="W32" s="54"/>
      <c r="X32" s="54"/>
      <c r="Y32" s="54"/>
      <c r="Z32" s="59"/>
      <c r="AA32" s="59"/>
      <c r="AB32" s="59"/>
      <c r="AC32" s="59"/>
      <c r="AD32" s="59"/>
    </row>
    <row r="33" spans="1:30" ht="30.75" x14ac:dyDescent="0.25">
      <c r="A33" s="54">
        <v>27</v>
      </c>
      <c r="B33" s="55" t="s">
        <v>225</v>
      </c>
      <c r="C33" s="56"/>
      <c r="D33" s="56"/>
      <c r="E33" s="56"/>
      <c r="F33" s="56"/>
      <c r="G33" s="57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7">
        <v>0</v>
      </c>
      <c r="Q33" s="57">
        <v>0</v>
      </c>
      <c r="R33" s="57">
        <v>0</v>
      </c>
      <c r="S33" s="57">
        <v>0</v>
      </c>
      <c r="T33" s="57">
        <v>0</v>
      </c>
      <c r="U33" s="54"/>
      <c r="V33" s="54"/>
      <c r="W33" s="54"/>
      <c r="X33" s="54"/>
      <c r="Y33" s="54"/>
      <c r="Z33" s="59"/>
      <c r="AA33" s="59"/>
      <c r="AB33" s="59"/>
      <c r="AC33" s="59"/>
      <c r="AD33" s="59"/>
    </row>
    <row r="34" spans="1:30" ht="30.75" x14ac:dyDescent="0.25">
      <c r="A34" s="54">
        <v>28</v>
      </c>
      <c r="B34" s="55" t="s">
        <v>226</v>
      </c>
      <c r="C34" s="56"/>
      <c r="D34" s="56"/>
      <c r="E34" s="56"/>
      <c r="F34" s="56"/>
      <c r="G34" s="57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7">
        <v>0</v>
      </c>
      <c r="Q34" s="57">
        <v>0</v>
      </c>
      <c r="R34" s="57">
        <v>0</v>
      </c>
      <c r="S34" s="57">
        <v>0</v>
      </c>
      <c r="T34" s="57">
        <v>0</v>
      </c>
      <c r="U34" s="54"/>
      <c r="V34" s="54"/>
      <c r="W34" s="54"/>
      <c r="X34" s="54"/>
      <c r="Y34" s="54"/>
      <c r="Z34" s="59"/>
      <c r="AA34" s="59"/>
      <c r="AB34" s="59"/>
      <c r="AC34" s="59"/>
      <c r="AD34" s="59"/>
    </row>
    <row r="35" spans="1:30" x14ac:dyDescent="0.25">
      <c r="A35" s="54">
        <v>29</v>
      </c>
      <c r="B35" s="55" t="s">
        <v>122</v>
      </c>
      <c r="C35" s="56"/>
      <c r="D35" s="56"/>
      <c r="E35" s="56"/>
      <c r="F35" s="56"/>
      <c r="G35" s="57">
        <v>25533</v>
      </c>
      <c r="H35" s="58">
        <v>45</v>
      </c>
      <c r="I35" s="58">
        <v>2128</v>
      </c>
      <c r="J35" s="58">
        <v>2128</v>
      </c>
      <c r="K35" s="58">
        <v>2128</v>
      </c>
      <c r="L35" s="58">
        <v>2127</v>
      </c>
      <c r="M35" s="58">
        <v>2128</v>
      </c>
      <c r="N35" s="58">
        <v>2128</v>
      </c>
      <c r="O35" s="58">
        <v>2128</v>
      </c>
      <c r="P35" s="57">
        <v>2127</v>
      </c>
      <c r="Q35" s="57">
        <v>2128</v>
      </c>
      <c r="R35" s="57">
        <v>2128</v>
      </c>
      <c r="S35" s="57">
        <v>2128</v>
      </c>
      <c r="T35" s="57">
        <v>2127</v>
      </c>
      <c r="U35" s="54"/>
      <c r="V35" s="54"/>
      <c r="W35" s="54"/>
      <c r="X35" s="54"/>
      <c r="Y35" s="54"/>
      <c r="Z35" s="59"/>
      <c r="AA35" s="59"/>
      <c r="AB35" s="59"/>
      <c r="AC35" s="59"/>
      <c r="AD35" s="59"/>
    </row>
    <row r="36" spans="1:30" x14ac:dyDescent="0.25">
      <c r="A36" s="54">
        <v>30</v>
      </c>
      <c r="B36" s="55" t="s">
        <v>227</v>
      </c>
      <c r="C36" s="56"/>
      <c r="D36" s="56"/>
      <c r="E36" s="56"/>
      <c r="F36" s="56"/>
      <c r="G36" s="57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7">
        <v>0</v>
      </c>
      <c r="Q36" s="57">
        <v>0</v>
      </c>
      <c r="R36" s="57">
        <v>0</v>
      </c>
      <c r="S36" s="57">
        <v>0</v>
      </c>
      <c r="T36" s="57">
        <v>0</v>
      </c>
      <c r="U36" s="54"/>
      <c r="V36" s="54"/>
      <c r="W36" s="54"/>
      <c r="X36" s="54"/>
      <c r="Y36" s="54"/>
      <c r="Z36" s="59"/>
      <c r="AA36" s="59"/>
      <c r="AB36" s="59"/>
      <c r="AC36" s="59"/>
      <c r="AD36" s="59"/>
    </row>
    <row r="37" spans="1:30" ht="30.75" x14ac:dyDescent="0.25">
      <c r="A37" s="54">
        <v>31</v>
      </c>
      <c r="B37" s="55" t="s">
        <v>228</v>
      </c>
      <c r="C37" s="56"/>
      <c r="D37" s="56"/>
      <c r="E37" s="56"/>
      <c r="F37" s="56"/>
      <c r="G37" s="57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4"/>
      <c r="V37" s="54"/>
      <c r="W37" s="54"/>
      <c r="X37" s="54"/>
      <c r="Y37" s="54"/>
      <c r="Z37" s="59"/>
      <c r="AA37" s="59"/>
      <c r="AB37" s="59"/>
      <c r="AC37" s="59"/>
      <c r="AD37" s="59"/>
    </row>
    <row r="38" spans="1:30" x14ac:dyDescent="0.25">
      <c r="A38" s="54">
        <v>32</v>
      </c>
      <c r="B38" s="55" t="s">
        <v>229</v>
      </c>
      <c r="C38" s="56"/>
      <c r="D38" s="56"/>
      <c r="E38" s="56"/>
      <c r="F38" s="56"/>
      <c r="G38" s="57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7">
        <v>0</v>
      </c>
      <c r="Q38" s="57">
        <v>0</v>
      </c>
      <c r="R38" s="57">
        <v>0</v>
      </c>
      <c r="S38" s="57">
        <v>0</v>
      </c>
      <c r="T38" s="57">
        <v>0</v>
      </c>
      <c r="U38" s="54"/>
      <c r="V38" s="54"/>
      <c r="W38" s="54"/>
      <c r="X38" s="54"/>
      <c r="Y38" s="54"/>
      <c r="Z38" s="59"/>
      <c r="AA38" s="59"/>
      <c r="AB38" s="59"/>
      <c r="AC38" s="59"/>
      <c r="AD38" s="59"/>
    </row>
    <row r="39" spans="1:30" x14ac:dyDescent="0.25">
      <c r="A39" s="54">
        <v>33</v>
      </c>
      <c r="B39" s="55" t="s">
        <v>230</v>
      </c>
      <c r="C39" s="56"/>
      <c r="D39" s="56"/>
      <c r="E39" s="56"/>
      <c r="F39" s="56"/>
      <c r="G39" s="57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7">
        <v>0</v>
      </c>
      <c r="Q39" s="57">
        <v>0</v>
      </c>
      <c r="R39" s="57">
        <v>0</v>
      </c>
      <c r="S39" s="57">
        <v>0</v>
      </c>
      <c r="T39" s="57">
        <v>0</v>
      </c>
      <c r="U39" s="54"/>
      <c r="V39" s="54"/>
      <c r="W39" s="54"/>
      <c r="X39" s="54"/>
      <c r="Y39" s="54"/>
      <c r="Z39" s="59"/>
      <c r="AA39" s="59"/>
      <c r="AB39" s="59"/>
      <c r="AC39" s="59"/>
      <c r="AD39" s="59"/>
    </row>
    <row r="40" spans="1:30" x14ac:dyDescent="0.25">
      <c r="A40" s="54">
        <v>34</v>
      </c>
      <c r="B40" s="55" t="s">
        <v>231</v>
      </c>
      <c r="C40" s="56"/>
      <c r="D40" s="56"/>
      <c r="E40" s="56"/>
      <c r="F40" s="56"/>
      <c r="G40" s="57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0</v>
      </c>
      <c r="O40" s="58">
        <v>0</v>
      </c>
      <c r="P40" s="57">
        <v>0</v>
      </c>
      <c r="Q40" s="57">
        <v>0</v>
      </c>
      <c r="R40" s="57">
        <v>0</v>
      </c>
      <c r="S40" s="57">
        <v>0</v>
      </c>
      <c r="T40" s="57">
        <v>0</v>
      </c>
      <c r="U40" s="54"/>
      <c r="V40" s="54"/>
      <c r="W40" s="54"/>
      <c r="X40" s="54"/>
      <c r="Y40" s="54"/>
      <c r="Z40" s="59"/>
      <c r="AA40" s="59"/>
      <c r="AB40" s="59"/>
      <c r="AC40" s="59"/>
      <c r="AD40" s="59"/>
    </row>
    <row r="41" spans="1:30" x14ac:dyDescent="0.25">
      <c r="A41" s="54">
        <v>35</v>
      </c>
      <c r="B41" s="55" t="s">
        <v>232</v>
      </c>
      <c r="C41" s="56"/>
      <c r="D41" s="56"/>
      <c r="E41" s="56"/>
      <c r="F41" s="56"/>
      <c r="G41" s="57">
        <v>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7">
        <v>0</v>
      </c>
      <c r="Q41" s="57">
        <v>0</v>
      </c>
      <c r="R41" s="57">
        <v>0</v>
      </c>
      <c r="S41" s="57">
        <v>0</v>
      </c>
      <c r="T41" s="57">
        <v>0</v>
      </c>
      <c r="U41" s="59"/>
      <c r="V41" s="59"/>
      <c r="W41" s="59"/>
      <c r="X41" s="59"/>
      <c r="Y41" s="59"/>
      <c r="Z41" s="59"/>
      <c r="AA41" s="59"/>
      <c r="AB41" s="59"/>
      <c r="AC41" s="59"/>
      <c r="AD41" s="59"/>
    </row>
    <row r="42" spans="1:30" x14ac:dyDescent="0.25">
      <c r="A42" s="54">
        <v>36</v>
      </c>
      <c r="B42" s="55" t="s">
        <v>17</v>
      </c>
      <c r="C42" s="56"/>
      <c r="D42" s="56"/>
      <c r="E42" s="56"/>
      <c r="F42" s="56"/>
      <c r="G42" s="57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7">
        <v>0</v>
      </c>
      <c r="Q42" s="57">
        <v>0</v>
      </c>
      <c r="R42" s="57">
        <v>0</v>
      </c>
      <c r="S42" s="57">
        <v>0</v>
      </c>
      <c r="T42" s="57">
        <v>0</v>
      </c>
      <c r="U42" s="59"/>
      <c r="V42" s="59"/>
      <c r="W42" s="59"/>
      <c r="X42" s="59"/>
      <c r="Y42" s="59"/>
      <c r="Z42" s="59"/>
      <c r="AA42" s="59"/>
      <c r="AB42" s="59"/>
      <c r="AC42" s="59"/>
      <c r="AD42" s="59"/>
    </row>
    <row r="43" spans="1:30" x14ac:dyDescent="0.25">
      <c r="A43" s="54">
        <v>37</v>
      </c>
      <c r="B43" s="55" t="s">
        <v>233</v>
      </c>
      <c r="C43" s="56"/>
      <c r="D43" s="56"/>
      <c r="E43" s="56"/>
      <c r="F43" s="56"/>
      <c r="G43" s="57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7">
        <v>0</v>
      </c>
      <c r="Q43" s="57">
        <v>0</v>
      </c>
      <c r="R43" s="57">
        <v>0</v>
      </c>
      <c r="S43" s="57">
        <v>0</v>
      </c>
      <c r="T43" s="57">
        <v>0</v>
      </c>
      <c r="U43" s="54"/>
      <c r="V43" s="54"/>
      <c r="W43" s="54"/>
      <c r="X43" s="54"/>
      <c r="Y43" s="54"/>
      <c r="Z43" s="59"/>
      <c r="AA43" s="59"/>
      <c r="AB43" s="59"/>
      <c r="AC43" s="59"/>
      <c r="AD43" s="59"/>
    </row>
    <row r="44" spans="1:30" x14ac:dyDescent="0.25">
      <c r="A44" s="54">
        <v>38</v>
      </c>
      <c r="B44" s="55" t="s">
        <v>234</v>
      </c>
      <c r="C44" s="56"/>
      <c r="D44" s="56"/>
      <c r="E44" s="56"/>
      <c r="F44" s="56"/>
      <c r="G44" s="57">
        <v>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8">
        <v>0</v>
      </c>
      <c r="N44" s="58">
        <v>0</v>
      </c>
      <c r="O44" s="58">
        <v>0</v>
      </c>
      <c r="P44" s="57">
        <v>0</v>
      </c>
      <c r="Q44" s="57">
        <v>0</v>
      </c>
      <c r="R44" s="57">
        <v>0</v>
      </c>
      <c r="S44" s="57">
        <v>0</v>
      </c>
      <c r="T44" s="57">
        <v>0</v>
      </c>
      <c r="U44" s="54"/>
      <c r="V44" s="54"/>
      <c r="W44" s="54"/>
      <c r="X44" s="54"/>
      <c r="Y44" s="54"/>
      <c r="Z44" s="59"/>
      <c r="AA44" s="59"/>
      <c r="AB44" s="59"/>
      <c r="AC44" s="59"/>
      <c r="AD44" s="59"/>
    </row>
    <row r="45" spans="1:30" x14ac:dyDescent="0.25">
      <c r="A45" s="54">
        <v>39</v>
      </c>
      <c r="B45" s="55" t="s">
        <v>235</v>
      </c>
      <c r="C45" s="56"/>
      <c r="D45" s="56"/>
      <c r="E45" s="56"/>
      <c r="F45" s="56"/>
      <c r="G45" s="57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7">
        <v>0</v>
      </c>
      <c r="Q45" s="57">
        <v>0</v>
      </c>
      <c r="R45" s="57">
        <v>0</v>
      </c>
      <c r="S45" s="57">
        <v>0</v>
      </c>
      <c r="T45" s="57">
        <v>0</v>
      </c>
      <c r="U45" s="54"/>
      <c r="V45" s="54"/>
      <c r="W45" s="54"/>
      <c r="X45" s="54"/>
      <c r="Y45" s="54"/>
      <c r="Z45" s="59"/>
      <c r="AA45" s="59"/>
      <c r="AB45" s="59"/>
      <c r="AC45" s="59"/>
      <c r="AD45" s="59"/>
    </row>
    <row r="46" spans="1:30" x14ac:dyDescent="0.25">
      <c r="A46" s="54">
        <v>40</v>
      </c>
      <c r="B46" s="55" t="s">
        <v>236</v>
      </c>
      <c r="C46" s="56"/>
      <c r="D46" s="56"/>
      <c r="E46" s="56"/>
      <c r="F46" s="56"/>
      <c r="G46" s="57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7">
        <v>0</v>
      </c>
      <c r="Q46" s="57">
        <v>0</v>
      </c>
      <c r="R46" s="57">
        <v>0</v>
      </c>
      <c r="S46" s="57">
        <v>0</v>
      </c>
      <c r="T46" s="57">
        <v>0</v>
      </c>
      <c r="U46" s="54"/>
      <c r="V46" s="54"/>
      <c r="W46" s="54"/>
      <c r="X46" s="54"/>
      <c r="Y46" s="54"/>
      <c r="Z46" s="59"/>
      <c r="AA46" s="59"/>
      <c r="AB46" s="59"/>
      <c r="AC46" s="59"/>
      <c r="AD46" s="59"/>
    </row>
    <row r="47" spans="1:30" x14ac:dyDescent="0.25">
      <c r="A47" s="54">
        <v>41</v>
      </c>
      <c r="B47" s="55" t="s">
        <v>237</v>
      </c>
      <c r="C47" s="56"/>
      <c r="D47" s="56"/>
      <c r="E47" s="56"/>
      <c r="F47" s="56"/>
      <c r="G47" s="57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8">
        <v>0</v>
      </c>
      <c r="N47" s="58">
        <v>0</v>
      </c>
      <c r="O47" s="58">
        <v>0</v>
      </c>
      <c r="P47" s="57">
        <v>0</v>
      </c>
      <c r="Q47" s="57">
        <v>0</v>
      </c>
      <c r="R47" s="57">
        <v>0</v>
      </c>
      <c r="S47" s="57">
        <v>0</v>
      </c>
      <c r="T47" s="57">
        <v>0</v>
      </c>
      <c r="U47" s="54"/>
      <c r="V47" s="54"/>
      <c r="W47" s="54"/>
      <c r="X47" s="54"/>
      <c r="Y47" s="54"/>
      <c r="Z47" s="59"/>
      <c r="AA47" s="59"/>
      <c r="AB47" s="59"/>
      <c r="AC47" s="59"/>
      <c r="AD47" s="59"/>
    </row>
    <row r="48" spans="1:30" x14ac:dyDescent="0.25">
      <c r="A48" s="54">
        <v>42</v>
      </c>
      <c r="B48" s="55" t="s">
        <v>238</v>
      </c>
      <c r="C48" s="56"/>
      <c r="D48" s="56"/>
      <c r="E48" s="56"/>
      <c r="F48" s="56"/>
      <c r="G48" s="57">
        <v>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8">
        <v>0</v>
      </c>
      <c r="N48" s="58">
        <v>0</v>
      </c>
      <c r="O48" s="58">
        <v>0</v>
      </c>
      <c r="P48" s="57">
        <v>0</v>
      </c>
      <c r="Q48" s="57">
        <v>0</v>
      </c>
      <c r="R48" s="57">
        <v>0</v>
      </c>
      <c r="S48" s="57">
        <v>0</v>
      </c>
      <c r="T48" s="57">
        <v>0</v>
      </c>
      <c r="U48" s="54"/>
      <c r="V48" s="54"/>
      <c r="W48" s="54"/>
      <c r="X48" s="54"/>
      <c r="Y48" s="54"/>
      <c r="Z48" s="59"/>
      <c r="AA48" s="59"/>
      <c r="AB48" s="59"/>
      <c r="AC48" s="59"/>
      <c r="AD48" s="59"/>
    </row>
    <row r="49" spans="1:30" x14ac:dyDescent="0.25">
      <c r="A49" s="54">
        <v>43</v>
      </c>
      <c r="B49" s="55" t="s">
        <v>18</v>
      </c>
      <c r="C49" s="56"/>
      <c r="D49" s="56"/>
      <c r="E49" s="56"/>
      <c r="F49" s="56"/>
      <c r="G49" s="57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7">
        <v>0</v>
      </c>
      <c r="Q49" s="57">
        <v>0</v>
      </c>
      <c r="R49" s="57">
        <v>0</v>
      </c>
      <c r="S49" s="57">
        <v>0</v>
      </c>
      <c r="T49" s="57">
        <v>0</v>
      </c>
      <c r="U49" s="59"/>
      <c r="V49" s="59"/>
      <c r="W49" s="59"/>
      <c r="X49" s="59"/>
      <c r="Y49" s="59"/>
      <c r="Z49" s="59"/>
      <c r="AA49" s="59"/>
      <c r="AB49" s="59"/>
      <c r="AC49" s="59"/>
      <c r="AD49" s="59"/>
    </row>
    <row r="50" spans="1:30" x14ac:dyDescent="0.25">
      <c r="A50" s="54">
        <v>44</v>
      </c>
      <c r="B50" s="55" t="s">
        <v>239</v>
      </c>
      <c r="C50" s="56"/>
      <c r="D50" s="56"/>
      <c r="E50" s="56"/>
      <c r="F50" s="56"/>
      <c r="G50" s="57">
        <v>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7">
        <v>0</v>
      </c>
      <c r="Q50" s="57">
        <v>0</v>
      </c>
      <c r="R50" s="57">
        <v>0</v>
      </c>
      <c r="S50" s="57">
        <v>0</v>
      </c>
      <c r="T50" s="57">
        <v>0</v>
      </c>
      <c r="U50" s="54"/>
      <c r="V50" s="54"/>
      <c r="W50" s="54"/>
      <c r="X50" s="54"/>
      <c r="Y50" s="54"/>
      <c r="Z50" s="59"/>
      <c r="AA50" s="59"/>
      <c r="AB50" s="59"/>
      <c r="AC50" s="59"/>
      <c r="AD50" s="59"/>
    </row>
    <row r="51" spans="1:30" x14ac:dyDescent="0.25">
      <c r="A51" s="54">
        <v>45</v>
      </c>
      <c r="B51" s="55" t="s">
        <v>240</v>
      </c>
      <c r="C51" s="56"/>
      <c r="D51" s="56"/>
      <c r="E51" s="56"/>
      <c r="F51" s="56"/>
      <c r="G51" s="57">
        <v>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57">
        <v>0</v>
      </c>
      <c r="Q51" s="57">
        <v>0</v>
      </c>
      <c r="R51" s="57">
        <v>0</v>
      </c>
      <c r="S51" s="57">
        <v>0</v>
      </c>
      <c r="T51" s="57">
        <v>0</v>
      </c>
      <c r="U51" s="54"/>
      <c r="V51" s="54"/>
      <c r="W51" s="54"/>
      <c r="X51" s="54"/>
      <c r="Y51" s="54"/>
      <c r="Z51" s="59"/>
      <c r="AA51" s="59"/>
      <c r="AB51" s="59"/>
      <c r="AC51" s="59"/>
      <c r="AD51" s="59"/>
    </row>
    <row r="52" spans="1:30" x14ac:dyDescent="0.25">
      <c r="A52" s="54">
        <v>46</v>
      </c>
      <c r="B52" s="55" t="s">
        <v>19</v>
      </c>
      <c r="C52" s="56"/>
      <c r="D52" s="56"/>
      <c r="E52" s="56"/>
      <c r="F52" s="56"/>
      <c r="G52" s="57">
        <v>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8">
        <v>0</v>
      </c>
      <c r="N52" s="58">
        <v>0</v>
      </c>
      <c r="O52" s="58">
        <v>0</v>
      </c>
      <c r="P52" s="57">
        <v>0</v>
      </c>
      <c r="Q52" s="57">
        <v>0</v>
      </c>
      <c r="R52" s="57">
        <v>0</v>
      </c>
      <c r="S52" s="57">
        <v>0</v>
      </c>
      <c r="T52" s="57">
        <v>0</v>
      </c>
      <c r="U52" s="54"/>
      <c r="V52" s="54"/>
      <c r="W52" s="54"/>
      <c r="X52" s="54"/>
      <c r="Y52" s="54"/>
      <c r="Z52" s="59"/>
      <c r="AA52" s="59"/>
      <c r="AB52" s="59"/>
      <c r="AC52" s="59"/>
      <c r="AD52" s="59"/>
    </row>
    <row r="53" spans="1:30" x14ac:dyDescent="0.25">
      <c r="A53" s="54">
        <v>47</v>
      </c>
      <c r="B53" s="55" t="s">
        <v>241</v>
      </c>
      <c r="C53" s="56"/>
      <c r="D53" s="56"/>
      <c r="E53" s="56"/>
      <c r="F53" s="56"/>
      <c r="G53" s="57">
        <v>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8">
        <v>0</v>
      </c>
      <c r="N53" s="58">
        <v>0</v>
      </c>
      <c r="O53" s="58">
        <v>0</v>
      </c>
      <c r="P53" s="57">
        <v>0</v>
      </c>
      <c r="Q53" s="57">
        <v>0</v>
      </c>
      <c r="R53" s="57">
        <v>0</v>
      </c>
      <c r="S53" s="57">
        <v>0</v>
      </c>
      <c r="T53" s="57">
        <v>0</v>
      </c>
      <c r="U53" s="54"/>
      <c r="V53" s="54"/>
      <c r="W53" s="54"/>
      <c r="X53" s="54"/>
      <c r="Y53" s="54"/>
      <c r="Z53" s="59"/>
      <c r="AA53" s="59"/>
      <c r="AB53" s="59"/>
      <c r="AC53" s="59"/>
      <c r="AD53" s="59"/>
    </row>
    <row r="54" spans="1:30" x14ac:dyDescent="0.25">
      <c r="A54" s="54">
        <v>48</v>
      </c>
      <c r="B54" s="55" t="s">
        <v>242</v>
      </c>
      <c r="C54" s="56"/>
      <c r="D54" s="56"/>
      <c r="E54" s="56"/>
      <c r="F54" s="56"/>
      <c r="G54" s="57">
        <v>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8">
        <v>0</v>
      </c>
      <c r="N54" s="58">
        <v>0</v>
      </c>
      <c r="O54" s="58">
        <v>0</v>
      </c>
      <c r="P54" s="57">
        <v>0</v>
      </c>
      <c r="Q54" s="57">
        <v>0</v>
      </c>
      <c r="R54" s="57">
        <v>0</v>
      </c>
      <c r="S54" s="57">
        <v>0</v>
      </c>
      <c r="T54" s="57">
        <v>0</v>
      </c>
      <c r="U54" s="54"/>
      <c r="V54" s="54"/>
      <c r="W54" s="54"/>
      <c r="X54" s="54"/>
      <c r="Y54" s="54"/>
      <c r="Z54" s="59"/>
      <c r="AA54" s="59"/>
      <c r="AB54" s="59"/>
      <c r="AC54" s="59"/>
      <c r="AD54" s="59"/>
    </row>
    <row r="55" spans="1:30" x14ac:dyDescent="0.25">
      <c r="A55" s="54">
        <v>49</v>
      </c>
      <c r="B55" s="55" t="s">
        <v>243</v>
      </c>
      <c r="C55" s="56"/>
      <c r="D55" s="56"/>
      <c r="E55" s="56"/>
      <c r="F55" s="56"/>
      <c r="G55" s="57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8">
        <v>0</v>
      </c>
      <c r="N55" s="58">
        <v>0</v>
      </c>
      <c r="O55" s="58">
        <v>0</v>
      </c>
      <c r="P55" s="57">
        <v>0</v>
      </c>
      <c r="Q55" s="57">
        <v>0</v>
      </c>
      <c r="R55" s="57">
        <v>0</v>
      </c>
      <c r="S55" s="57">
        <v>0</v>
      </c>
      <c r="T55" s="57">
        <v>0</v>
      </c>
      <c r="U55" s="54"/>
      <c r="V55" s="54"/>
      <c r="W55" s="54"/>
      <c r="X55" s="54"/>
      <c r="Y55" s="54"/>
      <c r="Z55" s="59"/>
      <c r="AA55" s="59"/>
      <c r="AB55" s="59"/>
      <c r="AC55" s="59"/>
      <c r="AD55" s="59"/>
    </row>
    <row r="56" spans="1:30" x14ac:dyDescent="0.25">
      <c r="A56" s="54">
        <v>50</v>
      </c>
      <c r="B56" s="55" t="s">
        <v>244</v>
      </c>
      <c r="C56" s="56"/>
      <c r="D56" s="56"/>
      <c r="E56" s="56"/>
      <c r="F56" s="56"/>
      <c r="G56" s="57">
        <v>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8">
        <v>0</v>
      </c>
      <c r="N56" s="58">
        <v>0</v>
      </c>
      <c r="O56" s="58">
        <v>0</v>
      </c>
      <c r="P56" s="57">
        <v>0</v>
      </c>
      <c r="Q56" s="57">
        <v>0</v>
      </c>
      <c r="R56" s="57">
        <v>0</v>
      </c>
      <c r="S56" s="57">
        <v>0</v>
      </c>
      <c r="T56" s="57">
        <v>0</v>
      </c>
      <c r="U56" s="54"/>
      <c r="V56" s="54"/>
      <c r="W56" s="54"/>
      <c r="X56" s="54"/>
      <c r="Y56" s="54"/>
      <c r="Z56" s="59"/>
      <c r="AA56" s="59"/>
      <c r="AB56" s="59"/>
      <c r="AC56" s="59"/>
      <c r="AD56" s="59"/>
    </row>
    <row r="57" spans="1:30" x14ac:dyDescent="0.25">
      <c r="A57" s="54">
        <v>51</v>
      </c>
      <c r="B57" s="55" t="s">
        <v>245</v>
      </c>
      <c r="C57" s="56"/>
      <c r="D57" s="56"/>
      <c r="E57" s="56"/>
      <c r="F57" s="56"/>
      <c r="G57" s="57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8">
        <v>0</v>
      </c>
      <c r="N57" s="58">
        <v>0</v>
      </c>
      <c r="O57" s="58">
        <v>0</v>
      </c>
      <c r="P57" s="57">
        <v>0</v>
      </c>
      <c r="Q57" s="57">
        <v>0</v>
      </c>
      <c r="R57" s="57">
        <v>0</v>
      </c>
      <c r="S57" s="57">
        <v>0</v>
      </c>
      <c r="T57" s="57">
        <v>0</v>
      </c>
      <c r="U57" s="54"/>
      <c r="V57" s="54"/>
      <c r="W57" s="54"/>
      <c r="X57" s="54"/>
      <c r="Y57" s="54"/>
      <c r="Z57" s="59"/>
      <c r="AA57" s="59"/>
      <c r="AB57" s="59"/>
      <c r="AC57" s="59"/>
      <c r="AD57" s="59"/>
    </row>
    <row r="58" spans="1:30" x14ac:dyDescent="0.25">
      <c r="A58" s="54">
        <v>52</v>
      </c>
      <c r="B58" s="55" t="s">
        <v>246</v>
      </c>
      <c r="C58" s="56"/>
      <c r="D58" s="56"/>
      <c r="E58" s="56"/>
      <c r="F58" s="56"/>
      <c r="G58" s="57">
        <v>0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  <c r="M58" s="58">
        <v>0</v>
      </c>
      <c r="N58" s="58">
        <v>0</v>
      </c>
      <c r="O58" s="58">
        <v>0</v>
      </c>
      <c r="P58" s="57">
        <v>0</v>
      </c>
      <c r="Q58" s="57">
        <v>0</v>
      </c>
      <c r="R58" s="57">
        <v>0</v>
      </c>
      <c r="S58" s="57">
        <v>0</v>
      </c>
      <c r="T58" s="57">
        <v>0</v>
      </c>
      <c r="U58" s="54"/>
      <c r="V58" s="54"/>
      <c r="W58" s="54"/>
      <c r="X58" s="54"/>
      <c r="Y58" s="54"/>
      <c r="Z58" s="59"/>
      <c r="AA58" s="59"/>
      <c r="AB58" s="59"/>
      <c r="AC58" s="59"/>
      <c r="AD58" s="59"/>
    </row>
    <row r="59" spans="1:30" x14ac:dyDescent="0.25">
      <c r="A59" s="54">
        <v>53</v>
      </c>
      <c r="B59" s="60" t="s">
        <v>247</v>
      </c>
      <c r="C59" s="56"/>
      <c r="D59" s="56"/>
      <c r="E59" s="56"/>
      <c r="F59" s="56"/>
      <c r="G59" s="57">
        <v>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  <c r="M59" s="58">
        <v>0</v>
      </c>
      <c r="N59" s="58">
        <v>0</v>
      </c>
      <c r="O59" s="58">
        <v>0</v>
      </c>
      <c r="P59" s="57">
        <v>0</v>
      </c>
      <c r="Q59" s="57">
        <v>0</v>
      </c>
      <c r="R59" s="57">
        <v>0</v>
      </c>
      <c r="S59" s="57">
        <v>0</v>
      </c>
      <c r="T59" s="57">
        <v>0</v>
      </c>
      <c r="U59" s="54"/>
      <c r="V59" s="54"/>
      <c r="W59" s="54"/>
      <c r="X59" s="54"/>
      <c r="Y59" s="54"/>
      <c r="Z59" s="59"/>
      <c r="AA59" s="59"/>
      <c r="AB59" s="59"/>
      <c r="AC59" s="59"/>
      <c r="AD59" s="59"/>
    </row>
    <row r="60" spans="1:30" x14ac:dyDescent="0.25">
      <c r="A60" s="54">
        <v>54</v>
      </c>
      <c r="B60" s="60" t="s">
        <v>20</v>
      </c>
      <c r="C60" s="56"/>
      <c r="D60" s="56"/>
      <c r="E60" s="56"/>
      <c r="F60" s="56"/>
      <c r="G60" s="57">
        <v>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8">
        <v>0</v>
      </c>
      <c r="N60" s="58">
        <v>0</v>
      </c>
      <c r="O60" s="58">
        <v>0</v>
      </c>
      <c r="P60" s="57">
        <v>0</v>
      </c>
      <c r="Q60" s="57">
        <v>0</v>
      </c>
      <c r="R60" s="57">
        <v>0</v>
      </c>
      <c r="S60" s="57">
        <v>0</v>
      </c>
      <c r="T60" s="57">
        <v>0</v>
      </c>
      <c r="U60" s="54"/>
      <c r="V60" s="54"/>
      <c r="W60" s="54"/>
      <c r="X60" s="54"/>
      <c r="Y60" s="54"/>
      <c r="Z60" s="59"/>
      <c r="AA60" s="59"/>
      <c r="AB60" s="59"/>
      <c r="AC60" s="59"/>
      <c r="AD60" s="59"/>
    </row>
    <row r="61" spans="1:30" x14ac:dyDescent="0.25">
      <c r="A61" s="54">
        <v>55</v>
      </c>
      <c r="B61" s="60" t="s">
        <v>21</v>
      </c>
      <c r="C61" s="56"/>
      <c r="D61" s="56"/>
      <c r="E61" s="56"/>
      <c r="F61" s="56"/>
      <c r="G61" s="57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  <c r="N61" s="58">
        <v>0</v>
      </c>
      <c r="O61" s="58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54"/>
      <c r="V61" s="54"/>
      <c r="W61" s="54"/>
      <c r="X61" s="54"/>
      <c r="Y61" s="54"/>
      <c r="Z61" s="59"/>
      <c r="AA61" s="59"/>
      <c r="AB61" s="59"/>
      <c r="AC61" s="59"/>
      <c r="AD61" s="59"/>
    </row>
    <row r="62" spans="1:30" ht="45" x14ac:dyDescent="0.25">
      <c r="A62" s="54">
        <v>56</v>
      </c>
      <c r="B62" s="60" t="s">
        <v>248</v>
      </c>
      <c r="C62" s="56"/>
      <c r="D62" s="56"/>
      <c r="E62" s="56"/>
      <c r="F62" s="56"/>
      <c r="G62" s="57">
        <v>0</v>
      </c>
      <c r="H62" s="58">
        <v>0</v>
      </c>
      <c r="I62" s="58">
        <v>0</v>
      </c>
      <c r="J62" s="58">
        <v>0</v>
      </c>
      <c r="K62" s="58">
        <v>0</v>
      </c>
      <c r="L62" s="58">
        <v>0</v>
      </c>
      <c r="M62" s="58">
        <v>0</v>
      </c>
      <c r="N62" s="58">
        <v>0</v>
      </c>
      <c r="O62" s="58">
        <v>0</v>
      </c>
      <c r="P62" s="57">
        <v>0</v>
      </c>
      <c r="Q62" s="57">
        <v>0</v>
      </c>
      <c r="R62" s="57">
        <v>0</v>
      </c>
      <c r="S62" s="57">
        <v>0</v>
      </c>
      <c r="T62" s="57">
        <v>0</v>
      </c>
      <c r="U62" s="54"/>
      <c r="V62" s="54"/>
      <c r="W62" s="54"/>
      <c r="X62" s="54"/>
      <c r="Y62" s="54"/>
      <c r="Z62" s="59"/>
      <c r="AA62" s="59"/>
      <c r="AB62" s="59"/>
      <c r="AC62" s="59"/>
      <c r="AD62" s="59"/>
    </row>
    <row r="63" spans="1:30" x14ac:dyDescent="0.25">
      <c r="A63" s="54">
        <v>57</v>
      </c>
      <c r="B63" s="60" t="s">
        <v>249</v>
      </c>
      <c r="C63" s="56"/>
      <c r="D63" s="56"/>
      <c r="E63" s="56"/>
      <c r="F63" s="56"/>
      <c r="G63" s="57"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58">
        <v>0</v>
      </c>
      <c r="O63" s="58">
        <v>0</v>
      </c>
      <c r="P63" s="57">
        <v>0</v>
      </c>
      <c r="Q63" s="57">
        <v>0</v>
      </c>
      <c r="R63" s="57">
        <v>0</v>
      </c>
      <c r="S63" s="57">
        <v>0</v>
      </c>
      <c r="T63" s="57">
        <v>0</v>
      </c>
      <c r="U63" s="54"/>
      <c r="V63" s="54"/>
      <c r="W63" s="54"/>
      <c r="X63" s="54"/>
      <c r="Y63" s="54"/>
      <c r="Z63" s="59"/>
      <c r="AA63" s="59"/>
      <c r="AB63" s="59"/>
      <c r="AC63" s="59"/>
      <c r="AD63" s="59"/>
    </row>
    <row r="64" spans="1:30" x14ac:dyDescent="0.25">
      <c r="A64" s="54">
        <v>58</v>
      </c>
      <c r="B64" s="60" t="s">
        <v>250</v>
      </c>
      <c r="C64" s="56"/>
      <c r="D64" s="56"/>
      <c r="E64" s="56"/>
      <c r="F64" s="56"/>
      <c r="G64" s="57">
        <v>0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7">
        <v>0</v>
      </c>
      <c r="Q64" s="57">
        <v>0</v>
      </c>
      <c r="R64" s="57">
        <v>0</v>
      </c>
      <c r="S64" s="57">
        <v>0</v>
      </c>
      <c r="T64" s="57">
        <v>0</v>
      </c>
      <c r="U64" s="54"/>
      <c r="V64" s="54"/>
      <c r="W64" s="54"/>
      <c r="X64" s="54"/>
      <c r="Y64" s="54"/>
      <c r="Z64" s="59"/>
      <c r="AA64" s="59"/>
      <c r="AB64" s="59"/>
      <c r="AC64" s="59"/>
      <c r="AD64" s="59"/>
    </row>
    <row r="65" spans="1:30" x14ac:dyDescent="0.25">
      <c r="A65" s="54">
        <v>59</v>
      </c>
      <c r="B65" s="60" t="s">
        <v>251</v>
      </c>
      <c r="C65" s="56"/>
      <c r="D65" s="56"/>
      <c r="E65" s="56"/>
      <c r="F65" s="56"/>
      <c r="G65" s="57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7">
        <v>0</v>
      </c>
      <c r="Q65" s="57">
        <v>0</v>
      </c>
      <c r="R65" s="57">
        <v>0</v>
      </c>
      <c r="S65" s="57">
        <v>0</v>
      </c>
      <c r="T65" s="57">
        <v>0</v>
      </c>
      <c r="U65" s="54"/>
      <c r="V65" s="54"/>
      <c r="W65" s="54"/>
      <c r="X65" s="54"/>
      <c r="Y65" s="54"/>
      <c r="Z65" s="59"/>
      <c r="AA65" s="59"/>
      <c r="AB65" s="59"/>
      <c r="AC65" s="59"/>
      <c r="AD65" s="59"/>
    </row>
    <row r="66" spans="1:30" x14ac:dyDescent="0.25">
      <c r="A66" s="54">
        <v>60</v>
      </c>
      <c r="B66" s="60" t="s">
        <v>252</v>
      </c>
      <c r="C66" s="56"/>
      <c r="D66" s="56"/>
      <c r="E66" s="56"/>
      <c r="F66" s="56"/>
      <c r="G66" s="57">
        <v>5800</v>
      </c>
      <c r="H66" s="58">
        <v>0</v>
      </c>
      <c r="I66" s="58">
        <f>ROUND($G$66/12,0)</f>
        <v>483</v>
      </c>
      <c r="J66" s="58">
        <f t="shared" ref="J66:S66" si="0">ROUND($G$66/12,0)</f>
        <v>483</v>
      </c>
      <c r="K66" s="58">
        <f t="shared" si="0"/>
        <v>483</v>
      </c>
      <c r="L66" s="58">
        <f t="shared" si="0"/>
        <v>483</v>
      </c>
      <c r="M66" s="58">
        <f t="shared" si="0"/>
        <v>483</v>
      </c>
      <c r="N66" s="58">
        <f t="shared" si="0"/>
        <v>483</v>
      </c>
      <c r="O66" s="58">
        <f t="shared" si="0"/>
        <v>483</v>
      </c>
      <c r="P66" s="58">
        <f t="shared" si="0"/>
        <v>483</v>
      </c>
      <c r="Q66" s="58">
        <f t="shared" si="0"/>
        <v>483</v>
      </c>
      <c r="R66" s="58">
        <f t="shared" si="0"/>
        <v>483</v>
      </c>
      <c r="S66" s="58">
        <f t="shared" si="0"/>
        <v>483</v>
      </c>
      <c r="T66" s="57">
        <f>G66-I66-J66-K66-L66-M66-N66-O66-P66-Q66-R66-S66</f>
        <v>487</v>
      </c>
      <c r="U66" s="54"/>
      <c r="V66" s="54"/>
      <c r="W66" s="54"/>
      <c r="X66" s="54"/>
      <c r="Y66" s="54"/>
      <c r="Z66" s="59"/>
      <c r="AA66" s="59"/>
      <c r="AB66" s="59"/>
      <c r="AC66" s="59"/>
      <c r="AD66" s="59"/>
    </row>
    <row r="67" spans="1:30" s="46" customFormat="1" ht="15.75" customHeight="1" x14ac:dyDescent="0.25">
      <c r="A67" s="61"/>
      <c r="B67" s="61" t="s">
        <v>184</v>
      </c>
      <c r="C67" s="56">
        <f ca="1">SUM(C7:C101)</f>
        <v>0</v>
      </c>
      <c r="D67" s="56">
        <f ca="1">SUM(D7:D101)</f>
        <v>0</v>
      </c>
      <c r="E67" s="56" t="e">
        <f ca="1">C67/(C67+D67)</f>
        <v>#DIV/0!</v>
      </c>
      <c r="F67" s="56" t="e">
        <f ca="1">1-E67</f>
        <v>#DIV/0!</v>
      </c>
      <c r="G67" s="62">
        <f>SUM(G7:G66)</f>
        <v>232815</v>
      </c>
      <c r="H67" s="62">
        <f t="shared" ref="H67:T67" si="1">SUM(H7:H66)</f>
        <v>200</v>
      </c>
      <c r="I67" s="62">
        <f t="shared" si="1"/>
        <v>19396</v>
      </c>
      <c r="J67" s="62">
        <f t="shared" si="1"/>
        <v>19396</v>
      </c>
      <c r="K67" s="62">
        <f t="shared" si="1"/>
        <v>19399</v>
      </c>
      <c r="L67" s="62">
        <f t="shared" si="1"/>
        <v>19402</v>
      </c>
      <c r="M67" s="62">
        <f t="shared" si="1"/>
        <v>19402</v>
      </c>
      <c r="N67" s="62">
        <f t="shared" si="1"/>
        <v>19401</v>
      </c>
      <c r="O67" s="62">
        <f t="shared" si="1"/>
        <v>19402</v>
      </c>
      <c r="P67" s="62">
        <f t="shared" si="1"/>
        <v>19403</v>
      </c>
      <c r="Q67" s="62">
        <f t="shared" si="1"/>
        <v>19402</v>
      </c>
      <c r="R67" s="62">
        <f t="shared" si="1"/>
        <v>19400</v>
      </c>
      <c r="S67" s="62">
        <f t="shared" si="1"/>
        <v>19402</v>
      </c>
      <c r="T67" s="62">
        <f t="shared" si="1"/>
        <v>19410</v>
      </c>
      <c r="U67" s="62">
        <f t="shared" ref="U67:AD67" ca="1" si="2">SUM(U7:U101)</f>
        <v>0</v>
      </c>
      <c r="V67" s="62">
        <f t="shared" ca="1" si="2"/>
        <v>0</v>
      </c>
      <c r="W67" s="62">
        <f t="shared" ca="1" si="2"/>
        <v>0</v>
      </c>
      <c r="X67" s="62">
        <f t="shared" ca="1" si="2"/>
        <v>0</v>
      </c>
      <c r="Y67" s="62">
        <f t="shared" ca="1" si="2"/>
        <v>0</v>
      </c>
      <c r="Z67" s="62">
        <f t="shared" ca="1" si="2"/>
        <v>0</v>
      </c>
      <c r="AA67" s="62">
        <f t="shared" ca="1" si="2"/>
        <v>0</v>
      </c>
      <c r="AB67" s="62">
        <f t="shared" ca="1" si="2"/>
        <v>0</v>
      </c>
      <c r="AC67" s="62">
        <f t="shared" ca="1" si="2"/>
        <v>0</v>
      </c>
      <c r="AD67" s="62">
        <f t="shared" ca="1" si="2"/>
        <v>0</v>
      </c>
    </row>
    <row r="69" spans="1:30" x14ac:dyDescent="0.25">
      <c r="C69" s="63"/>
      <c r="D69" s="63"/>
      <c r="E69" s="63"/>
      <c r="F69" s="63"/>
    </row>
  </sheetData>
  <sheetProtection formatCells="0" formatColumns="0" formatRows="0" insertColumns="0" insertRows="0" insertHyperlinks="0" deleteColumns="0" deleteRows="0" sort="0" autoFilter="0" pivotTables="0"/>
  <autoFilter ref="A6:H6"/>
  <mergeCells count="19">
    <mergeCell ref="U4:Y4"/>
    <mergeCell ref="Z4:AD4"/>
    <mergeCell ref="C5:D5"/>
    <mergeCell ref="E5:F5"/>
    <mergeCell ref="G5:G6"/>
    <mergeCell ref="H5:H6"/>
    <mergeCell ref="I5:K5"/>
    <mergeCell ref="L5:N5"/>
    <mergeCell ref="O5:Q5"/>
    <mergeCell ref="R5:T5"/>
    <mergeCell ref="U5:U6"/>
    <mergeCell ref="V5:Y5"/>
    <mergeCell ref="Z5:Z6"/>
    <mergeCell ref="AA5:AD5"/>
    <mergeCell ref="A4:A6"/>
    <mergeCell ref="B4:B6"/>
    <mergeCell ref="C4:F4"/>
    <mergeCell ref="G4:H4"/>
    <mergeCell ref="I4:T4"/>
  </mergeCells>
  <pageMargins left="0.11811023622047" right="0.11811023622047" top="0.74803149606299002" bottom="0.74803149606299002" header="0.31496062992126" footer="0.31496062992126"/>
  <pageSetup paperSize="9" scale="8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9"/>
  <sheetViews>
    <sheetView workbookViewId="0">
      <pane xSplit="2" ySplit="6" topLeftCell="C61" activePane="bottomRight" state="frozen"/>
      <selection pane="topRight"/>
      <selection pane="bottomLeft"/>
      <selection pane="bottomRight" sqref="A1:XFD1048576"/>
    </sheetView>
  </sheetViews>
  <sheetFormatPr defaultColWidth="9.140625" defaultRowHeight="15.75" x14ac:dyDescent="0.25"/>
  <cols>
    <col min="1" max="1" width="9.140625" style="42"/>
    <col min="2" max="2" width="50.85546875" style="42" customWidth="1"/>
    <col min="3" max="4" width="13.85546875" style="43" hidden="1" customWidth="1"/>
    <col min="5" max="5" width="15" style="43" hidden="1" customWidth="1"/>
    <col min="6" max="6" width="13.85546875" style="43" hidden="1" customWidth="1"/>
    <col min="7" max="7" width="17.7109375" style="64" customWidth="1"/>
    <col min="8" max="9" width="13.140625" style="64" customWidth="1"/>
    <col min="10" max="12" width="13.85546875" style="64" customWidth="1"/>
    <col min="13" max="15" width="12.28515625" style="44" customWidth="1"/>
    <col min="16" max="18" width="13.85546875" style="44" customWidth="1"/>
    <col min="19" max="19" width="13.42578125" style="44" customWidth="1"/>
    <col min="20" max="29" width="12.85546875" style="42" hidden="1" customWidth="1"/>
    <col min="30" max="30" width="9.140625" style="42"/>
  </cols>
  <sheetData>
    <row r="1" spans="1:29" x14ac:dyDescent="0.25">
      <c r="S1" s="65" t="s">
        <v>22</v>
      </c>
    </row>
    <row r="3" spans="1:29" ht="15.75" customHeight="1" x14ac:dyDescent="0.25">
      <c r="B3" s="46" t="s">
        <v>253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6"/>
      <c r="N3" s="46"/>
      <c r="O3" s="46"/>
      <c r="P3" s="46"/>
      <c r="Q3" s="46"/>
      <c r="R3" s="46"/>
      <c r="S3" s="46"/>
    </row>
    <row r="4" spans="1:29" ht="59.45" customHeight="1" x14ac:dyDescent="0.25">
      <c r="A4" s="109" t="s">
        <v>1</v>
      </c>
      <c r="B4" s="109" t="s">
        <v>2</v>
      </c>
      <c r="C4" s="121" t="s">
        <v>189</v>
      </c>
      <c r="D4" s="122"/>
      <c r="E4" s="122"/>
      <c r="F4" s="123"/>
      <c r="G4" s="124" t="s">
        <v>254</v>
      </c>
      <c r="H4" s="125" t="s">
        <v>3</v>
      </c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7"/>
      <c r="T4" s="128" t="s">
        <v>255</v>
      </c>
      <c r="U4" s="128"/>
      <c r="V4" s="128"/>
      <c r="W4" s="128"/>
      <c r="X4" s="128"/>
      <c r="Y4" s="129" t="s">
        <v>256</v>
      </c>
      <c r="Z4" s="130"/>
      <c r="AA4" s="130"/>
      <c r="AB4" s="130"/>
      <c r="AC4" s="131"/>
    </row>
    <row r="5" spans="1:29" s="49" customFormat="1" ht="50.25" customHeight="1" x14ac:dyDescent="0.2">
      <c r="A5" s="109"/>
      <c r="B5" s="109"/>
      <c r="C5" s="115" t="s">
        <v>193</v>
      </c>
      <c r="D5" s="115"/>
      <c r="E5" s="132" t="s">
        <v>194</v>
      </c>
      <c r="F5" s="133"/>
      <c r="G5" s="124"/>
      <c r="H5" s="132" t="s">
        <v>7</v>
      </c>
      <c r="I5" s="134"/>
      <c r="J5" s="133"/>
      <c r="K5" s="129" t="s">
        <v>8</v>
      </c>
      <c r="L5" s="130"/>
      <c r="M5" s="131"/>
      <c r="N5" s="129" t="s">
        <v>9</v>
      </c>
      <c r="O5" s="130"/>
      <c r="P5" s="131"/>
      <c r="Q5" s="129" t="s">
        <v>10</v>
      </c>
      <c r="R5" s="130"/>
      <c r="S5" s="131"/>
      <c r="T5" s="135" t="s">
        <v>23</v>
      </c>
      <c r="U5" s="125" t="s">
        <v>4</v>
      </c>
      <c r="V5" s="126"/>
      <c r="W5" s="126"/>
      <c r="X5" s="127"/>
      <c r="Y5" s="137" t="s">
        <v>23</v>
      </c>
      <c r="Z5" s="125" t="s">
        <v>4</v>
      </c>
      <c r="AA5" s="126"/>
      <c r="AB5" s="126"/>
      <c r="AC5" s="127"/>
    </row>
    <row r="6" spans="1:29" s="53" customFormat="1" ht="52.5" customHeight="1" x14ac:dyDescent="0.2">
      <c r="A6" s="109"/>
      <c r="B6" s="109"/>
      <c r="C6" s="50" t="s">
        <v>196</v>
      </c>
      <c r="D6" s="50" t="s">
        <v>197</v>
      </c>
      <c r="E6" s="50" t="s">
        <v>196</v>
      </c>
      <c r="F6" s="50" t="s">
        <v>197</v>
      </c>
      <c r="G6" s="124"/>
      <c r="H6" s="66" t="s">
        <v>257</v>
      </c>
      <c r="I6" s="66" t="s">
        <v>258</v>
      </c>
      <c r="J6" s="66" t="s">
        <v>259</v>
      </c>
      <c r="K6" s="66" t="s">
        <v>260</v>
      </c>
      <c r="L6" s="66" t="s">
        <v>261</v>
      </c>
      <c r="M6" s="66" t="s">
        <v>262</v>
      </c>
      <c r="N6" s="66" t="s">
        <v>263</v>
      </c>
      <c r="O6" s="66" t="s">
        <v>264</v>
      </c>
      <c r="P6" s="66" t="s">
        <v>265</v>
      </c>
      <c r="Q6" s="66" t="s">
        <v>266</v>
      </c>
      <c r="R6" s="66" t="s">
        <v>267</v>
      </c>
      <c r="S6" s="66" t="s">
        <v>268</v>
      </c>
      <c r="T6" s="136"/>
      <c r="U6" s="67" t="s">
        <v>7</v>
      </c>
      <c r="V6" s="67" t="s">
        <v>8</v>
      </c>
      <c r="W6" s="67" t="s">
        <v>9</v>
      </c>
      <c r="X6" s="67" t="s">
        <v>10</v>
      </c>
      <c r="Y6" s="138"/>
      <c r="Z6" s="67" t="s">
        <v>7</v>
      </c>
      <c r="AA6" s="67" t="s">
        <v>8</v>
      </c>
      <c r="AB6" s="67" t="s">
        <v>9</v>
      </c>
      <c r="AC6" s="67" t="s">
        <v>10</v>
      </c>
    </row>
    <row r="7" spans="1:29" x14ac:dyDescent="0.25">
      <c r="A7" s="54">
        <v>1</v>
      </c>
      <c r="B7" s="55" t="s">
        <v>210</v>
      </c>
      <c r="C7" s="68"/>
      <c r="D7" s="68"/>
      <c r="E7" s="56"/>
      <c r="F7" s="56"/>
      <c r="G7" s="69">
        <v>51410</v>
      </c>
      <c r="H7" s="69">
        <v>4283</v>
      </c>
      <c r="I7" s="69">
        <v>4280</v>
      </c>
      <c r="J7" s="69">
        <v>4281</v>
      </c>
      <c r="K7" s="69">
        <v>4287</v>
      </c>
      <c r="L7" s="69">
        <v>4283</v>
      </c>
      <c r="M7" s="57">
        <v>4287</v>
      </c>
      <c r="N7" s="57">
        <v>4283</v>
      </c>
      <c r="O7" s="57">
        <v>4287</v>
      </c>
      <c r="P7" s="57">
        <v>4281</v>
      </c>
      <c r="Q7" s="57">
        <v>4284</v>
      </c>
      <c r="R7" s="57">
        <v>4283</v>
      </c>
      <c r="S7" s="57">
        <v>4291</v>
      </c>
      <c r="T7" s="54"/>
      <c r="U7" s="59"/>
      <c r="V7" s="59"/>
      <c r="W7" s="59"/>
      <c r="X7" s="59"/>
      <c r="Y7" s="59"/>
      <c r="Z7" s="59"/>
      <c r="AA7" s="59"/>
      <c r="AB7" s="59"/>
      <c r="AC7" s="59"/>
    </row>
    <row r="8" spans="1:29" x14ac:dyDescent="0.25">
      <c r="A8" s="54">
        <v>2</v>
      </c>
      <c r="B8" s="55" t="s">
        <v>211</v>
      </c>
      <c r="C8" s="68"/>
      <c r="D8" s="68"/>
      <c r="E8" s="56"/>
      <c r="F8" s="56"/>
      <c r="G8" s="69">
        <v>33264</v>
      </c>
      <c r="H8" s="69">
        <v>2774</v>
      </c>
      <c r="I8" s="69">
        <v>2771</v>
      </c>
      <c r="J8" s="69">
        <v>2775</v>
      </c>
      <c r="K8" s="69">
        <v>2769</v>
      </c>
      <c r="L8" s="69">
        <v>2774</v>
      </c>
      <c r="M8" s="57">
        <v>2770</v>
      </c>
      <c r="N8" s="57">
        <v>2774</v>
      </c>
      <c r="O8" s="57">
        <v>2769</v>
      </c>
      <c r="P8" s="57">
        <v>2775</v>
      </c>
      <c r="Q8" s="57">
        <v>2769</v>
      </c>
      <c r="R8" s="57">
        <v>2774</v>
      </c>
      <c r="S8" s="57">
        <v>2770</v>
      </c>
      <c r="T8" s="54"/>
      <c r="U8" s="59"/>
      <c r="V8" s="59"/>
      <c r="W8" s="59"/>
      <c r="X8" s="59"/>
      <c r="Y8" s="59"/>
      <c r="Z8" s="59"/>
      <c r="AA8" s="59"/>
      <c r="AB8" s="59"/>
      <c r="AC8" s="59"/>
    </row>
    <row r="9" spans="1:29" x14ac:dyDescent="0.25">
      <c r="A9" s="54">
        <v>3</v>
      </c>
      <c r="B9" s="55" t="s">
        <v>212</v>
      </c>
      <c r="C9" s="68"/>
      <c r="D9" s="68"/>
      <c r="E9" s="56"/>
      <c r="F9" s="56"/>
      <c r="G9" s="69">
        <v>112842</v>
      </c>
      <c r="H9" s="69">
        <v>9409</v>
      </c>
      <c r="I9" s="69">
        <v>9404</v>
      </c>
      <c r="J9" s="69">
        <v>9404</v>
      </c>
      <c r="K9" s="69">
        <v>9402</v>
      </c>
      <c r="L9" s="69">
        <v>9409</v>
      </c>
      <c r="M9" s="57">
        <v>9394</v>
      </c>
      <c r="N9" s="57">
        <v>9409</v>
      </c>
      <c r="O9" s="57">
        <v>9402</v>
      </c>
      <c r="P9" s="57">
        <v>9404</v>
      </c>
      <c r="Q9" s="57">
        <v>9404</v>
      </c>
      <c r="R9" s="57">
        <v>9409</v>
      </c>
      <c r="S9" s="57">
        <v>9392</v>
      </c>
      <c r="T9" s="54"/>
      <c r="U9" s="59"/>
      <c r="V9" s="59"/>
      <c r="W9" s="59"/>
      <c r="X9" s="59"/>
      <c r="Y9" s="59"/>
      <c r="Z9" s="59"/>
      <c r="AA9" s="59"/>
      <c r="AB9" s="59"/>
      <c r="AC9" s="59"/>
    </row>
    <row r="10" spans="1:29" x14ac:dyDescent="0.25">
      <c r="A10" s="54">
        <v>4</v>
      </c>
      <c r="B10" s="55" t="s">
        <v>213</v>
      </c>
      <c r="C10" s="68"/>
      <c r="D10" s="68"/>
      <c r="E10" s="56"/>
      <c r="F10" s="56"/>
      <c r="G10" s="69">
        <v>60623</v>
      </c>
      <c r="H10" s="69">
        <v>5053</v>
      </c>
      <c r="I10" s="69">
        <v>5050</v>
      </c>
      <c r="J10" s="69">
        <v>5053</v>
      </c>
      <c r="K10" s="69">
        <v>5051</v>
      </c>
      <c r="L10" s="69">
        <v>5053</v>
      </c>
      <c r="M10" s="57">
        <v>5053</v>
      </c>
      <c r="N10" s="57">
        <v>5053</v>
      </c>
      <c r="O10" s="57">
        <v>5051</v>
      </c>
      <c r="P10" s="57">
        <v>5053</v>
      </c>
      <c r="Q10" s="57">
        <v>5050</v>
      </c>
      <c r="R10" s="57">
        <v>5053</v>
      </c>
      <c r="S10" s="57">
        <v>5050</v>
      </c>
      <c r="T10" s="54"/>
      <c r="U10" s="59"/>
      <c r="V10" s="59"/>
      <c r="W10" s="59"/>
      <c r="X10" s="59"/>
      <c r="Y10" s="59"/>
      <c r="Z10" s="59"/>
      <c r="AA10" s="59"/>
      <c r="AB10" s="59"/>
      <c r="AC10" s="59"/>
    </row>
    <row r="11" spans="1:29" x14ac:dyDescent="0.25">
      <c r="A11" s="54">
        <v>5</v>
      </c>
      <c r="B11" s="55" t="s">
        <v>214</v>
      </c>
      <c r="C11" s="68"/>
      <c r="D11" s="68"/>
      <c r="E11" s="56"/>
      <c r="F11" s="56"/>
      <c r="G11" s="69">
        <v>56670</v>
      </c>
      <c r="H11" s="69">
        <v>4724</v>
      </c>
      <c r="I11" s="69">
        <v>4719</v>
      </c>
      <c r="J11" s="69">
        <v>4724</v>
      </c>
      <c r="K11" s="69">
        <v>4723</v>
      </c>
      <c r="L11" s="69">
        <v>4724</v>
      </c>
      <c r="M11" s="57">
        <v>4719</v>
      </c>
      <c r="N11" s="57">
        <v>4724</v>
      </c>
      <c r="O11" s="57">
        <v>4723</v>
      </c>
      <c r="P11" s="57">
        <v>4724</v>
      </c>
      <c r="Q11" s="57">
        <v>4720</v>
      </c>
      <c r="R11" s="57">
        <v>4724</v>
      </c>
      <c r="S11" s="57">
        <v>4722</v>
      </c>
      <c r="T11" s="54"/>
      <c r="U11" s="59"/>
      <c r="V11" s="59"/>
      <c r="W11" s="59"/>
      <c r="X11" s="59"/>
      <c r="Y11" s="59"/>
      <c r="Z11" s="59"/>
      <c r="AA11" s="59"/>
      <c r="AB11" s="59"/>
      <c r="AC11" s="59"/>
    </row>
    <row r="12" spans="1:29" x14ac:dyDescent="0.25">
      <c r="A12" s="54">
        <v>6</v>
      </c>
      <c r="B12" s="55" t="s">
        <v>215</v>
      </c>
      <c r="C12" s="68"/>
      <c r="D12" s="68"/>
      <c r="E12" s="56"/>
      <c r="F12" s="56"/>
      <c r="G12" s="69">
        <v>76991</v>
      </c>
      <c r="H12" s="69">
        <v>6415</v>
      </c>
      <c r="I12" s="69">
        <v>6414</v>
      </c>
      <c r="J12" s="69">
        <v>6416</v>
      </c>
      <c r="K12" s="69">
        <v>6417</v>
      </c>
      <c r="L12" s="69">
        <v>6415</v>
      </c>
      <c r="M12" s="57">
        <v>6416</v>
      </c>
      <c r="N12" s="57">
        <v>6415</v>
      </c>
      <c r="O12" s="57">
        <v>6417</v>
      </c>
      <c r="P12" s="57">
        <v>6416</v>
      </c>
      <c r="Q12" s="57">
        <v>6416</v>
      </c>
      <c r="R12" s="57">
        <v>6415</v>
      </c>
      <c r="S12" s="57">
        <v>6419</v>
      </c>
      <c r="T12" s="54"/>
      <c r="U12" s="59"/>
      <c r="V12" s="59"/>
      <c r="W12" s="59"/>
      <c r="X12" s="59"/>
      <c r="Y12" s="59"/>
      <c r="Z12" s="59"/>
      <c r="AA12" s="59"/>
      <c r="AB12" s="59"/>
      <c r="AC12" s="59"/>
    </row>
    <row r="13" spans="1:29" x14ac:dyDescent="0.25">
      <c r="A13" s="54">
        <v>7</v>
      </c>
      <c r="B13" s="55" t="s">
        <v>216</v>
      </c>
      <c r="C13" s="68"/>
      <c r="D13" s="68"/>
      <c r="E13" s="56"/>
      <c r="F13" s="56"/>
      <c r="G13" s="69">
        <v>45881</v>
      </c>
      <c r="H13" s="69">
        <v>3825</v>
      </c>
      <c r="I13" s="69">
        <v>3821</v>
      </c>
      <c r="J13" s="69">
        <v>3824</v>
      </c>
      <c r="K13" s="69">
        <v>3822</v>
      </c>
      <c r="L13" s="69">
        <v>3825</v>
      </c>
      <c r="M13" s="57">
        <v>3823</v>
      </c>
      <c r="N13" s="57">
        <v>3825</v>
      </c>
      <c r="O13" s="57">
        <v>3822</v>
      </c>
      <c r="P13" s="57">
        <v>3824</v>
      </c>
      <c r="Q13" s="57">
        <v>3823</v>
      </c>
      <c r="R13" s="57">
        <v>3825</v>
      </c>
      <c r="S13" s="57">
        <v>3822</v>
      </c>
      <c r="T13" s="54"/>
      <c r="U13" s="59"/>
      <c r="V13" s="59"/>
      <c r="W13" s="59"/>
      <c r="X13" s="59"/>
      <c r="Y13" s="59"/>
      <c r="Z13" s="59"/>
      <c r="AA13" s="59"/>
      <c r="AB13" s="59"/>
      <c r="AC13" s="59"/>
    </row>
    <row r="14" spans="1:29" x14ac:dyDescent="0.25">
      <c r="A14" s="54">
        <v>8</v>
      </c>
      <c r="B14" s="55" t="s">
        <v>217</v>
      </c>
      <c r="C14" s="68"/>
      <c r="D14" s="68"/>
      <c r="E14" s="56"/>
      <c r="F14" s="56"/>
      <c r="G14" s="69">
        <v>38033</v>
      </c>
      <c r="H14" s="69">
        <v>3170</v>
      </c>
      <c r="I14" s="69">
        <v>3170</v>
      </c>
      <c r="J14" s="69">
        <v>3170</v>
      </c>
      <c r="K14" s="69">
        <v>3168</v>
      </c>
      <c r="L14" s="69">
        <v>3170</v>
      </c>
      <c r="M14" s="57">
        <v>3170</v>
      </c>
      <c r="N14" s="57">
        <v>3170</v>
      </c>
      <c r="O14" s="57">
        <v>3168</v>
      </c>
      <c r="P14" s="57">
        <v>3170</v>
      </c>
      <c r="Q14" s="57">
        <v>3168</v>
      </c>
      <c r="R14" s="57">
        <v>3170</v>
      </c>
      <c r="S14" s="57">
        <v>3169</v>
      </c>
      <c r="T14" s="54"/>
      <c r="U14" s="59"/>
      <c r="V14" s="59"/>
      <c r="W14" s="59"/>
      <c r="X14" s="59"/>
      <c r="Y14" s="59"/>
      <c r="Z14" s="59"/>
      <c r="AA14" s="59"/>
      <c r="AB14" s="59"/>
      <c r="AC14" s="59"/>
    </row>
    <row r="15" spans="1:29" x14ac:dyDescent="0.25">
      <c r="A15" s="54">
        <v>9</v>
      </c>
      <c r="B15" s="55" t="s">
        <v>11</v>
      </c>
      <c r="C15" s="68"/>
      <c r="D15" s="68"/>
      <c r="E15" s="56"/>
      <c r="F15" s="56"/>
      <c r="G15" s="69">
        <v>29848</v>
      </c>
      <c r="H15" s="69">
        <v>2487</v>
      </c>
      <c r="I15" s="69">
        <v>2486</v>
      </c>
      <c r="J15" s="69">
        <v>2488</v>
      </c>
      <c r="K15" s="69">
        <v>2489</v>
      </c>
      <c r="L15" s="69">
        <v>2487</v>
      </c>
      <c r="M15" s="57">
        <v>2487</v>
      </c>
      <c r="N15" s="57">
        <v>2487</v>
      </c>
      <c r="O15" s="57">
        <v>2489</v>
      </c>
      <c r="P15" s="57">
        <v>2488</v>
      </c>
      <c r="Q15" s="57">
        <v>2487</v>
      </c>
      <c r="R15" s="57">
        <v>2487</v>
      </c>
      <c r="S15" s="57">
        <v>2486</v>
      </c>
      <c r="T15" s="54"/>
      <c r="U15" s="59"/>
      <c r="V15" s="59"/>
      <c r="W15" s="59"/>
      <c r="X15" s="59"/>
      <c r="Y15" s="59"/>
      <c r="Z15" s="59"/>
      <c r="AA15" s="59"/>
      <c r="AB15" s="59"/>
      <c r="AC15" s="59"/>
    </row>
    <row r="16" spans="1:29" x14ac:dyDescent="0.25">
      <c r="A16" s="54">
        <v>10</v>
      </c>
      <c r="B16" s="55" t="s">
        <v>12</v>
      </c>
      <c r="C16" s="68"/>
      <c r="D16" s="68"/>
      <c r="E16" s="56"/>
      <c r="F16" s="56"/>
      <c r="G16" s="69">
        <v>34435</v>
      </c>
      <c r="H16" s="69">
        <v>2870</v>
      </c>
      <c r="I16" s="69">
        <v>2869</v>
      </c>
      <c r="J16" s="69">
        <v>2869</v>
      </c>
      <c r="K16" s="69">
        <v>2870</v>
      </c>
      <c r="L16" s="69">
        <v>2870</v>
      </c>
      <c r="M16" s="57">
        <v>2869</v>
      </c>
      <c r="N16" s="57">
        <v>2870</v>
      </c>
      <c r="O16" s="57">
        <v>2870</v>
      </c>
      <c r="P16" s="57">
        <v>2869</v>
      </c>
      <c r="Q16" s="57">
        <v>2869</v>
      </c>
      <c r="R16" s="57">
        <v>2870</v>
      </c>
      <c r="S16" s="57">
        <v>2870</v>
      </c>
      <c r="T16" s="54"/>
      <c r="U16" s="59"/>
      <c r="V16" s="59"/>
      <c r="W16" s="59"/>
      <c r="X16" s="59"/>
      <c r="Y16" s="59"/>
      <c r="Z16" s="59"/>
      <c r="AA16" s="59"/>
      <c r="AB16" s="59"/>
      <c r="AC16" s="59"/>
    </row>
    <row r="17" spans="1:29" x14ac:dyDescent="0.25">
      <c r="A17" s="54">
        <v>11</v>
      </c>
      <c r="B17" s="55" t="s">
        <v>13</v>
      </c>
      <c r="C17" s="68"/>
      <c r="D17" s="68"/>
      <c r="E17" s="56"/>
      <c r="F17" s="56"/>
      <c r="G17" s="69">
        <v>36920</v>
      </c>
      <c r="H17" s="69">
        <v>3078</v>
      </c>
      <c r="I17" s="69">
        <v>3071</v>
      </c>
      <c r="J17" s="69">
        <v>3075</v>
      </c>
      <c r="K17" s="69">
        <v>3078</v>
      </c>
      <c r="L17" s="69">
        <v>3079</v>
      </c>
      <c r="M17" s="57">
        <v>3074</v>
      </c>
      <c r="N17" s="57">
        <v>3079</v>
      </c>
      <c r="O17" s="57">
        <v>3078</v>
      </c>
      <c r="P17" s="57">
        <v>3075</v>
      </c>
      <c r="Q17" s="57">
        <v>3074</v>
      </c>
      <c r="R17" s="57">
        <v>3079</v>
      </c>
      <c r="S17" s="57">
        <v>3080</v>
      </c>
      <c r="T17" s="54"/>
      <c r="U17" s="59"/>
      <c r="V17" s="59"/>
      <c r="W17" s="59"/>
      <c r="X17" s="59"/>
      <c r="Y17" s="59"/>
      <c r="Z17" s="59"/>
      <c r="AA17" s="59"/>
      <c r="AB17" s="59"/>
      <c r="AC17" s="59"/>
    </row>
    <row r="18" spans="1:29" x14ac:dyDescent="0.25">
      <c r="A18" s="54">
        <v>12</v>
      </c>
      <c r="B18" s="55" t="s">
        <v>14</v>
      </c>
      <c r="C18" s="68"/>
      <c r="D18" s="68"/>
      <c r="E18" s="56"/>
      <c r="F18" s="56"/>
      <c r="G18" s="69">
        <v>54075</v>
      </c>
      <c r="H18" s="69">
        <v>4506</v>
      </c>
      <c r="I18" s="69">
        <v>4506</v>
      </c>
      <c r="J18" s="69">
        <v>4506</v>
      </c>
      <c r="K18" s="69">
        <v>4507</v>
      </c>
      <c r="L18" s="69">
        <v>4506</v>
      </c>
      <c r="M18" s="57">
        <v>4506</v>
      </c>
      <c r="N18" s="57">
        <v>4506</v>
      </c>
      <c r="O18" s="57">
        <v>4507</v>
      </c>
      <c r="P18" s="57">
        <v>4506</v>
      </c>
      <c r="Q18" s="57">
        <v>4506</v>
      </c>
      <c r="R18" s="57">
        <v>4506</v>
      </c>
      <c r="S18" s="57">
        <v>4507</v>
      </c>
      <c r="T18" s="54"/>
      <c r="U18" s="59"/>
      <c r="V18" s="59"/>
      <c r="W18" s="59"/>
      <c r="X18" s="59"/>
      <c r="Y18" s="59"/>
      <c r="Z18" s="59"/>
      <c r="AA18" s="59"/>
      <c r="AB18" s="59"/>
      <c r="AC18" s="59"/>
    </row>
    <row r="19" spans="1:29" x14ac:dyDescent="0.25">
      <c r="A19" s="54">
        <v>13</v>
      </c>
      <c r="B19" s="55" t="s">
        <v>117</v>
      </c>
      <c r="C19" s="68"/>
      <c r="D19" s="68"/>
      <c r="E19" s="56"/>
      <c r="F19" s="56"/>
      <c r="G19" s="69">
        <v>171451</v>
      </c>
      <c r="H19" s="69">
        <v>14291</v>
      </c>
      <c r="I19" s="69">
        <v>14289</v>
      </c>
      <c r="J19" s="69">
        <v>14288</v>
      </c>
      <c r="K19" s="69">
        <v>14283</v>
      </c>
      <c r="L19" s="69">
        <v>14291</v>
      </c>
      <c r="M19" s="57">
        <v>14287</v>
      </c>
      <c r="N19" s="57">
        <v>14291</v>
      </c>
      <c r="O19" s="57">
        <v>14283</v>
      </c>
      <c r="P19" s="57">
        <v>14288</v>
      </c>
      <c r="Q19" s="57">
        <v>14290</v>
      </c>
      <c r="R19" s="57">
        <v>14291</v>
      </c>
      <c r="S19" s="57">
        <v>14279</v>
      </c>
      <c r="T19" s="54"/>
      <c r="U19" s="59"/>
      <c r="V19" s="59"/>
      <c r="W19" s="59"/>
      <c r="X19" s="59"/>
      <c r="Y19" s="59"/>
      <c r="Z19" s="59"/>
      <c r="AA19" s="59"/>
      <c r="AB19" s="59"/>
      <c r="AC19" s="59"/>
    </row>
    <row r="20" spans="1:29" x14ac:dyDescent="0.25">
      <c r="A20" s="54">
        <v>14</v>
      </c>
      <c r="B20" s="55" t="s">
        <v>118</v>
      </c>
      <c r="C20" s="68"/>
      <c r="D20" s="68"/>
      <c r="E20" s="56"/>
      <c r="F20" s="56"/>
      <c r="G20" s="69">
        <v>8000</v>
      </c>
      <c r="H20" s="69">
        <v>667</v>
      </c>
      <c r="I20" s="69">
        <v>667</v>
      </c>
      <c r="J20" s="69">
        <v>666</v>
      </c>
      <c r="K20" s="69">
        <v>667</v>
      </c>
      <c r="L20" s="69">
        <v>667</v>
      </c>
      <c r="M20" s="57">
        <v>666</v>
      </c>
      <c r="N20" s="57">
        <v>667</v>
      </c>
      <c r="O20" s="57">
        <v>667</v>
      </c>
      <c r="P20" s="57">
        <v>666</v>
      </c>
      <c r="Q20" s="57">
        <v>667</v>
      </c>
      <c r="R20" s="57">
        <v>667</v>
      </c>
      <c r="S20" s="57">
        <v>666</v>
      </c>
      <c r="T20" s="54"/>
      <c r="U20" s="59"/>
      <c r="V20" s="59"/>
      <c r="W20" s="59"/>
      <c r="X20" s="59"/>
      <c r="Y20" s="59"/>
      <c r="Z20" s="59"/>
      <c r="AA20" s="59"/>
      <c r="AB20" s="59"/>
      <c r="AC20" s="59"/>
    </row>
    <row r="21" spans="1:29" ht="30.75" x14ac:dyDescent="0.25">
      <c r="A21" s="54">
        <v>15</v>
      </c>
      <c r="B21" s="55" t="s">
        <v>119</v>
      </c>
      <c r="C21" s="68"/>
      <c r="D21" s="68"/>
      <c r="E21" s="56"/>
      <c r="F21" s="56"/>
      <c r="G21" s="69">
        <v>18000</v>
      </c>
      <c r="H21" s="69">
        <v>1500</v>
      </c>
      <c r="I21" s="69">
        <v>1500</v>
      </c>
      <c r="J21" s="69">
        <v>1500</v>
      </c>
      <c r="K21" s="69">
        <v>1500</v>
      </c>
      <c r="L21" s="69">
        <v>1500</v>
      </c>
      <c r="M21" s="57">
        <v>1500</v>
      </c>
      <c r="N21" s="57">
        <v>1500</v>
      </c>
      <c r="O21" s="57">
        <v>1500</v>
      </c>
      <c r="P21" s="57">
        <v>1500</v>
      </c>
      <c r="Q21" s="57">
        <v>1500</v>
      </c>
      <c r="R21" s="57">
        <v>1500</v>
      </c>
      <c r="S21" s="57">
        <v>1500</v>
      </c>
      <c r="T21" s="54"/>
      <c r="U21" s="59"/>
      <c r="V21" s="59"/>
      <c r="W21" s="59"/>
      <c r="X21" s="59"/>
      <c r="Y21" s="59"/>
      <c r="Z21" s="59"/>
      <c r="AA21" s="59"/>
      <c r="AB21" s="59"/>
      <c r="AC21" s="59"/>
    </row>
    <row r="22" spans="1:29" x14ac:dyDescent="0.25">
      <c r="A22" s="54">
        <v>16</v>
      </c>
      <c r="B22" s="55" t="s">
        <v>15</v>
      </c>
      <c r="C22" s="68"/>
      <c r="D22" s="68"/>
      <c r="E22" s="56"/>
      <c r="F22" s="56"/>
      <c r="G22" s="69">
        <v>6350</v>
      </c>
      <c r="H22" s="69">
        <v>529</v>
      </c>
      <c r="I22" s="69">
        <v>529</v>
      </c>
      <c r="J22" s="69">
        <v>529</v>
      </c>
      <c r="K22" s="69">
        <v>529</v>
      </c>
      <c r="L22" s="69">
        <v>529</v>
      </c>
      <c r="M22" s="57">
        <v>530</v>
      </c>
      <c r="N22" s="57">
        <v>529</v>
      </c>
      <c r="O22" s="57">
        <v>529</v>
      </c>
      <c r="P22" s="57">
        <v>529</v>
      </c>
      <c r="Q22" s="57">
        <v>529</v>
      </c>
      <c r="R22" s="57">
        <v>529</v>
      </c>
      <c r="S22" s="57">
        <v>530</v>
      </c>
      <c r="T22" s="54"/>
      <c r="U22" s="59"/>
      <c r="V22" s="59"/>
      <c r="W22" s="59"/>
      <c r="X22" s="59"/>
      <c r="Y22" s="59"/>
      <c r="Z22" s="59"/>
      <c r="AA22" s="59"/>
      <c r="AB22" s="59"/>
      <c r="AC22" s="59"/>
    </row>
    <row r="23" spans="1:29" x14ac:dyDescent="0.25">
      <c r="A23" s="54">
        <v>17</v>
      </c>
      <c r="B23" s="55" t="s">
        <v>16</v>
      </c>
      <c r="C23" s="68"/>
      <c r="D23" s="68"/>
      <c r="E23" s="56"/>
      <c r="F23" s="56"/>
      <c r="G23" s="69">
        <v>10843</v>
      </c>
      <c r="H23" s="69">
        <v>904</v>
      </c>
      <c r="I23" s="69">
        <v>904</v>
      </c>
      <c r="J23" s="69">
        <v>904</v>
      </c>
      <c r="K23" s="69">
        <v>903</v>
      </c>
      <c r="L23" s="69">
        <v>904</v>
      </c>
      <c r="M23" s="57">
        <v>903</v>
      </c>
      <c r="N23" s="57">
        <v>904</v>
      </c>
      <c r="O23" s="57">
        <v>903</v>
      </c>
      <c r="P23" s="57">
        <v>904</v>
      </c>
      <c r="Q23" s="57">
        <v>903</v>
      </c>
      <c r="R23" s="57">
        <v>904</v>
      </c>
      <c r="S23" s="57">
        <v>903</v>
      </c>
      <c r="T23" s="54"/>
      <c r="U23" s="59"/>
      <c r="V23" s="59"/>
      <c r="W23" s="59"/>
      <c r="X23" s="59"/>
      <c r="Y23" s="59"/>
      <c r="Z23" s="59"/>
      <c r="AA23" s="59"/>
      <c r="AB23" s="59"/>
      <c r="AC23" s="59"/>
    </row>
    <row r="24" spans="1:29" ht="45.75" x14ac:dyDescent="0.25">
      <c r="A24" s="54">
        <v>18</v>
      </c>
      <c r="B24" s="55" t="s">
        <v>218</v>
      </c>
      <c r="C24" s="68"/>
      <c r="D24" s="68"/>
      <c r="E24" s="56"/>
      <c r="F24" s="56"/>
      <c r="G24" s="69">
        <v>20</v>
      </c>
      <c r="H24" s="69">
        <v>2</v>
      </c>
      <c r="I24" s="69">
        <v>2</v>
      </c>
      <c r="J24" s="69">
        <v>1</v>
      </c>
      <c r="K24" s="69">
        <v>2</v>
      </c>
      <c r="L24" s="69">
        <v>2</v>
      </c>
      <c r="M24" s="57">
        <v>1</v>
      </c>
      <c r="N24" s="57">
        <v>2</v>
      </c>
      <c r="O24" s="57">
        <v>2</v>
      </c>
      <c r="P24" s="57">
        <v>1</v>
      </c>
      <c r="Q24" s="57">
        <v>2</v>
      </c>
      <c r="R24" s="57">
        <v>2</v>
      </c>
      <c r="S24" s="57">
        <v>1</v>
      </c>
      <c r="T24" s="54"/>
      <c r="U24" s="59"/>
      <c r="V24" s="59"/>
      <c r="W24" s="59"/>
      <c r="X24" s="59"/>
      <c r="Y24" s="59"/>
      <c r="Z24" s="59"/>
      <c r="AA24" s="59"/>
      <c r="AB24" s="59"/>
      <c r="AC24" s="59"/>
    </row>
    <row r="25" spans="1:29" x14ac:dyDescent="0.25">
      <c r="A25" s="54">
        <v>19</v>
      </c>
      <c r="B25" s="55" t="s">
        <v>219</v>
      </c>
      <c r="C25" s="68"/>
      <c r="D25" s="68"/>
      <c r="E25" s="56"/>
      <c r="F25" s="56"/>
      <c r="G25" s="69">
        <v>31000</v>
      </c>
      <c r="H25" s="69">
        <v>2583</v>
      </c>
      <c r="I25" s="69">
        <v>2583</v>
      </c>
      <c r="J25" s="69">
        <v>2584</v>
      </c>
      <c r="K25" s="69">
        <v>2583</v>
      </c>
      <c r="L25" s="69">
        <v>2583</v>
      </c>
      <c r="M25" s="57">
        <v>2584</v>
      </c>
      <c r="N25" s="57">
        <v>2583</v>
      </c>
      <c r="O25" s="57">
        <v>2583</v>
      </c>
      <c r="P25" s="57">
        <v>2584</v>
      </c>
      <c r="Q25" s="57">
        <v>2583</v>
      </c>
      <c r="R25" s="57">
        <v>2583</v>
      </c>
      <c r="S25" s="57">
        <v>2584</v>
      </c>
      <c r="T25" s="54"/>
      <c r="U25" s="59"/>
      <c r="V25" s="59"/>
      <c r="W25" s="59"/>
      <c r="X25" s="59"/>
      <c r="Y25" s="59"/>
      <c r="Z25" s="59"/>
      <c r="AA25" s="59"/>
      <c r="AB25" s="59"/>
      <c r="AC25" s="59"/>
    </row>
    <row r="26" spans="1:29" ht="45.75" x14ac:dyDescent="0.25">
      <c r="A26" s="54">
        <v>20</v>
      </c>
      <c r="B26" s="55" t="s">
        <v>220</v>
      </c>
      <c r="C26" s="68"/>
      <c r="D26" s="68"/>
      <c r="E26" s="56"/>
      <c r="F26" s="56"/>
      <c r="G26" s="69">
        <v>800</v>
      </c>
      <c r="H26" s="69">
        <v>67</v>
      </c>
      <c r="I26" s="69">
        <v>67</v>
      </c>
      <c r="J26" s="69">
        <v>66</v>
      </c>
      <c r="K26" s="69">
        <v>67</v>
      </c>
      <c r="L26" s="69">
        <v>67</v>
      </c>
      <c r="M26" s="57">
        <v>66</v>
      </c>
      <c r="N26" s="57">
        <v>67</v>
      </c>
      <c r="O26" s="57">
        <v>67</v>
      </c>
      <c r="P26" s="57">
        <v>66</v>
      </c>
      <c r="Q26" s="57">
        <v>67</v>
      </c>
      <c r="R26" s="57">
        <v>67</v>
      </c>
      <c r="S26" s="57">
        <v>66</v>
      </c>
      <c r="T26" s="54"/>
      <c r="U26" s="59"/>
      <c r="V26" s="59"/>
      <c r="W26" s="59"/>
      <c r="X26" s="59"/>
      <c r="Y26" s="59"/>
      <c r="Z26" s="59"/>
      <c r="AA26" s="59"/>
      <c r="AB26" s="59"/>
      <c r="AC26" s="59"/>
    </row>
    <row r="27" spans="1:29" x14ac:dyDescent="0.25">
      <c r="A27" s="54">
        <v>21</v>
      </c>
      <c r="B27" s="55" t="s">
        <v>120</v>
      </c>
      <c r="C27" s="68"/>
      <c r="D27" s="68"/>
      <c r="E27" s="56"/>
      <c r="F27" s="56"/>
      <c r="G27" s="69">
        <v>23887</v>
      </c>
      <c r="H27" s="69">
        <v>1991</v>
      </c>
      <c r="I27" s="69">
        <v>1991</v>
      </c>
      <c r="J27" s="69">
        <v>1991</v>
      </c>
      <c r="K27" s="69">
        <v>1990</v>
      </c>
      <c r="L27" s="69">
        <v>1991</v>
      </c>
      <c r="M27" s="57">
        <v>1990</v>
      </c>
      <c r="N27" s="57">
        <v>1991</v>
      </c>
      <c r="O27" s="57">
        <v>1990</v>
      </c>
      <c r="P27" s="57">
        <v>1991</v>
      </c>
      <c r="Q27" s="57">
        <v>1990</v>
      </c>
      <c r="R27" s="57">
        <v>1991</v>
      </c>
      <c r="S27" s="57">
        <v>1990</v>
      </c>
      <c r="T27" s="54"/>
      <c r="U27" s="59"/>
      <c r="V27" s="59"/>
      <c r="W27" s="59"/>
      <c r="X27" s="59"/>
      <c r="Y27" s="59"/>
      <c r="Z27" s="59"/>
      <c r="AA27" s="59"/>
      <c r="AB27" s="59"/>
      <c r="AC27" s="59"/>
    </row>
    <row r="28" spans="1:29" ht="30.75" x14ac:dyDescent="0.25">
      <c r="A28" s="54">
        <v>22</v>
      </c>
      <c r="B28" s="55" t="s">
        <v>221</v>
      </c>
      <c r="C28" s="68"/>
      <c r="D28" s="68"/>
      <c r="E28" s="56"/>
      <c r="F28" s="56"/>
      <c r="G28" s="69">
        <v>9500</v>
      </c>
      <c r="H28" s="69">
        <v>792</v>
      </c>
      <c r="I28" s="69">
        <v>792</v>
      </c>
      <c r="J28" s="69">
        <v>791</v>
      </c>
      <c r="K28" s="69">
        <v>792</v>
      </c>
      <c r="L28" s="69">
        <v>792</v>
      </c>
      <c r="M28" s="57">
        <v>791</v>
      </c>
      <c r="N28" s="57">
        <v>792</v>
      </c>
      <c r="O28" s="57">
        <v>792</v>
      </c>
      <c r="P28" s="57">
        <v>791</v>
      </c>
      <c r="Q28" s="57">
        <v>792</v>
      </c>
      <c r="R28" s="57">
        <v>792</v>
      </c>
      <c r="S28" s="57">
        <v>791</v>
      </c>
      <c r="T28" s="54"/>
      <c r="U28" s="59"/>
      <c r="V28" s="59"/>
      <c r="W28" s="59"/>
      <c r="X28" s="59"/>
      <c r="Y28" s="59"/>
      <c r="Z28" s="59"/>
      <c r="AA28" s="59"/>
      <c r="AB28" s="59"/>
      <c r="AC28" s="59"/>
    </row>
    <row r="29" spans="1:29" x14ac:dyDescent="0.25">
      <c r="A29" s="54">
        <v>23</v>
      </c>
      <c r="B29" s="55" t="s">
        <v>121</v>
      </c>
      <c r="C29" s="68"/>
      <c r="D29" s="68"/>
      <c r="E29" s="56"/>
      <c r="F29" s="56"/>
      <c r="G29" s="69">
        <v>8600</v>
      </c>
      <c r="H29" s="69">
        <v>717</v>
      </c>
      <c r="I29" s="69">
        <v>717</v>
      </c>
      <c r="J29" s="69">
        <v>716</v>
      </c>
      <c r="K29" s="69">
        <v>717</v>
      </c>
      <c r="L29" s="69">
        <v>717</v>
      </c>
      <c r="M29" s="57">
        <v>716</v>
      </c>
      <c r="N29" s="57">
        <v>717</v>
      </c>
      <c r="O29" s="57">
        <v>717</v>
      </c>
      <c r="P29" s="57">
        <v>716</v>
      </c>
      <c r="Q29" s="57">
        <v>717</v>
      </c>
      <c r="R29" s="57">
        <v>717</v>
      </c>
      <c r="S29" s="57">
        <v>716</v>
      </c>
      <c r="T29" s="54"/>
      <c r="U29" s="59"/>
      <c r="V29" s="59"/>
      <c r="W29" s="59"/>
      <c r="X29" s="59"/>
      <c r="Y29" s="59"/>
      <c r="Z29" s="59"/>
      <c r="AA29" s="59"/>
      <c r="AB29" s="59"/>
      <c r="AC29" s="59"/>
    </row>
    <row r="30" spans="1:29" x14ac:dyDescent="0.25">
      <c r="A30" s="54">
        <v>24</v>
      </c>
      <c r="B30" s="55" t="s">
        <v>222</v>
      </c>
      <c r="C30" s="68"/>
      <c r="D30" s="68"/>
      <c r="E30" s="56"/>
      <c r="F30" s="56"/>
      <c r="G30" s="69">
        <v>119809</v>
      </c>
      <c r="H30" s="69">
        <v>9984</v>
      </c>
      <c r="I30" s="69">
        <v>9983</v>
      </c>
      <c r="J30" s="69">
        <v>9984</v>
      </c>
      <c r="K30" s="69">
        <v>9983</v>
      </c>
      <c r="L30" s="69">
        <v>9985</v>
      </c>
      <c r="M30" s="57">
        <v>9984</v>
      </c>
      <c r="N30" s="57">
        <v>9985</v>
      </c>
      <c r="O30" s="57">
        <v>9984</v>
      </c>
      <c r="P30" s="57">
        <v>9985</v>
      </c>
      <c r="Q30" s="57">
        <v>9984</v>
      </c>
      <c r="R30" s="57">
        <v>9985</v>
      </c>
      <c r="S30" s="57">
        <v>9983</v>
      </c>
      <c r="T30" s="54"/>
      <c r="U30" s="59"/>
      <c r="V30" s="59"/>
      <c r="W30" s="59"/>
      <c r="X30" s="59"/>
      <c r="Y30" s="59"/>
      <c r="Z30" s="59"/>
      <c r="AA30" s="59"/>
      <c r="AB30" s="59"/>
      <c r="AC30" s="59"/>
    </row>
    <row r="31" spans="1:29" x14ac:dyDescent="0.25">
      <c r="A31" s="54">
        <v>25</v>
      </c>
      <c r="B31" s="55" t="s">
        <v>223</v>
      </c>
      <c r="C31" s="68"/>
      <c r="D31" s="68"/>
      <c r="E31" s="56"/>
      <c r="F31" s="56"/>
      <c r="G31" s="69">
        <v>160510</v>
      </c>
      <c r="H31" s="69">
        <v>13375</v>
      </c>
      <c r="I31" s="69">
        <v>13375</v>
      </c>
      <c r="J31" s="69">
        <v>13376</v>
      </c>
      <c r="K31" s="69">
        <v>13375</v>
      </c>
      <c r="L31" s="69">
        <v>13376</v>
      </c>
      <c r="M31" s="57">
        <v>13376</v>
      </c>
      <c r="N31" s="57">
        <v>13376</v>
      </c>
      <c r="O31" s="57">
        <v>13376</v>
      </c>
      <c r="P31" s="57">
        <v>13377</v>
      </c>
      <c r="Q31" s="57">
        <v>13375</v>
      </c>
      <c r="R31" s="57">
        <v>13376</v>
      </c>
      <c r="S31" s="57">
        <v>13377</v>
      </c>
      <c r="T31" s="54"/>
      <c r="U31" s="54"/>
      <c r="V31" s="54"/>
      <c r="W31" s="54"/>
      <c r="X31" s="54"/>
      <c r="Y31" s="59"/>
      <c r="Z31" s="59"/>
      <c r="AA31" s="59"/>
      <c r="AB31" s="59"/>
      <c r="AC31" s="59"/>
    </row>
    <row r="32" spans="1:29" x14ac:dyDescent="0.25">
      <c r="A32" s="54">
        <v>26</v>
      </c>
      <c r="B32" s="55" t="s">
        <v>224</v>
      </c>
      <c r="C32" s="68"/>
      <c r="D32" s="68"/>
      <c r="E32" s="56"/>
      <c r="F32" s="56"/>
      <c r="G32" s="69">
        <v>156417</v>
      </c>
      <c r="H32" s="69">
        <v>13035</v>
      </c>
      <c r="I32" s="69">
        <v>13035</v>
      </c>
      <c r="J32" s="69">
        <v>13034</v>
      </c>
      <c r="K32" s="69">
        <v>13035</v>
      </c>
      <c r="L32" s="69">
        <v>13035</v>
      </c>
      <c r="M32" s="57">
        <v>13034</v>
      </c>
      <c r="N32" s="57">
        <v>13035</v>
      </c>
      <c r="O32" s="57">
        <v>13035</v>
      </c>
      <c r="P32" s="57">
        <v>13034</v>
      </c>
      <c r="Q32" s="57">
        <v>13035</v>
      </c>
      <c r="R32" s="57">
        <v>13035</v>
      </c>
      <c r="S32" s="57">
        <v>13035</v>
      </c>
      <c r="T32" s="54"/>
      <c r="U32" s="54"/>
      <c r="V32" s="54"/>
      <c r="W32" s="54"/>
      <c r="X32" s="54"/>
      <c r="Y32" s="59"/>
      <c r="Z32" s="59"/>
      <c r="AA32" s="59"/>
      <c r="AB32" s="59"/>
      <c r="AC32" s="59"/>
    </row>
    <row r="33" spans="1:29" ht="30.75" x14ac:dyDescent="0.25">
      <c r="A33" s="54">
        <v>27</v>
      </c>
      <c r="B33" s="55" t="s">
        <v>225</v>
      </c>
      <c r="C33" s="68"/>
      <c r="D33" s="68"/>
      <c r="E33" s="56"/>
      <c r="F33" s="56"/>
      <c r="G33" s="69">
        <v>30000</v>
      </c>
      <c r="H33" s="69">
        <v>2500</v>
      </c>
      <c r="I33" s="69">
        <v>2500</v>
      </c>
      <c r="J33" s="69">
        <v>2500</v>
      </c>
      <c r="K33" s="69">
        <v>2500</v>
      </c>
      <c r="L33" s="69">
        <v>2500</v>
      </c>
      <c r="M33" s="57">
        <v>2500</v>
      </c>
      <c r="N33" s="57">
        <v>2500</v>
      </c>
      <c r="O33" s="57">
        <v>2500</v>
      </c>
      <c r="P33" s="57">
        <v>2500</v>
      </c>
      <c r="Q33" s="57">
        <v>2500</v>
      </c>
      <c r="R33" s="57">
        <v>2500</v>
      </c>
      <c r="S33" s="57">
        <v>2500</v>
      </c>
      <c r="T33" s="54"/>
      <c r="U33" s="54"/>
      <c r="V33" s="54"/>
      <c r="W33" s="54"/>
      <c r="X33" s="54"/>
      <c r="Y33" s="59"/>
      <c r="Z33" s="59"/>
      <c r="AA33" s="59"/>
      <c r="AB33" s="59"/>
      <c r="AC33" s="59"/>
    </row>
    <row r="34" spans="1:29" ht="30.75" x14ac:dyDescent="0.25">
      <c r="A34" s="54">
        <v>28</v>
      </c>
      <c r="B34" s="55" t="s">
        <v>226</v>
      </c>
      <c r="C34" s="68"/>
      <c r="D34" s="68"/>
      <c r="E34" s="56"/>
      <c r="F34" s="56"/>
      <c r="G34" s="69">
        <v>80173</v>
      </c>
      <c r="H34" s="69">
        <v>6681</v>
      </c>
      <c r="I34" s="69">
        <v>6681</v>
      </c>
      <c r="J34" s="69">
        <v>6681</v>
      </c>
      <c r="K34" s="69">
        <v>6681</v>
      </c>
      <c r="L34" s="69">
        <v>6681</v>
      </c>
      <c r="M34" s="57">
        <v>6681</v>
      </c>
      <c r="N34" s="57">
        <v>6681</v>
      </c>
      <c r="O34" s="57">
        <v>6681</v>
      </c>
      <c r="P34" s="57">
        <v>6681</v>
      </c>
      <c r="Q34" s="57">
        <v>6681</v>
      </c>
      <c r="R34" s="57">
        <v>6681</v>
      </c>
      <c r="S34" s="57">
        <v>6682</v>
      </c>
      <c r="T34" s="54"/>
      <c r="U34" s="54"/>
      <c r="V34" s="54"/>
      <c r="W34" s="54"/>
      <c r="X34" s="54"/>
      <c r="Y34" s="59"/>
      <c r="Z34" s="59"/>
      <c r="AA34" s="59"/>
      <c r="AB34" s="59"/>
      <c r="AC34" s="59"/>
    </row>
    <row r="35" spans="1:29" x14ac:dyDescent="0.25">
      <c r="A35" s="54">
        <v>29</v>
      </c>
      <c r="B35" s="55" t="s">
        <v>122</v>
      </c>
      <c r="C35" s="68"/>
      <c r="D35" s="68"/>
      <c r="E35" s="56"/>
      <c r="F35" s="56"/>
      <c r="G35" s="69">
        <v>107852</v>
      </c>
      <c r="H35" s="69">
        <v>8988</v>
      </c>
      <c r="I35" s="69">
        <v>8988</v>
      </c>
      <c r="J35" s="69">
        <v>8987</v>
      </c>
      <c r="K35" s="69">
        <v>8988</v>
      </c>
      <c r="L35" s="69">
        <v>8988</v>
      </c>
      <c r="M35" s="57">
        <v>8987</v>
      </c>
      <c r="N35" s="57">
        <v>8988</v>
      </c>
      <c r="O35" s="57">
        <v>8988</v>
      </c>
      <c r="P35" s="57">
        <v>8987</v>
      </c>
      <c r="Q35" s="57">
        <v>8988</v>
      </c>
      <c r="R35" s="57">
        <v>8988</v>
      </c>
      <c r="S35" s="57">
        <v>8987</v>
      </c>
      <c r="T35" s="54"/>
      <c r="U35" s="54"/>
      <c r="V35" s="54"/>
      <c r="W35" s="54"/>
      <c r="X35" s="54"/>
      <c r="Y35" s="59"/>
      <c r="Z35" s="59"/>
      <c r="AA35" s="59"/>
      <c r="AB35" s="59"/>
      <c r="AC35" s="59"/>
    </row>
    <row r="36" spans="1:29" x14ac:dyDescent="0.25">
      <c r="A36" s="54">
        <v>30</v>
      </c>
      <c r="B36" s="55" t="s">
        <v>227</v>
      </c>
      <c r="C36" s="68"/>
      <c r="D36" s="68"/>
      <c r="E36" s="56"/>
      <c r="F36" s="56"/>
      <c r="G36" s="69">
        <v>33524</v>
      </c>
      <c r="H36" s="69">
        <v>2794</v>
      </c>
      <c r="I36" s="69">
        <v>2794</v>
      </c>
      <c r="J36" s="69">
        <v>2793</v>
      </c>
      <c r="K36" s="69">
        <v>2794</v>
      </c>
      <c r="L36" s="69">
        <v>2794</v>
      </c>
      <c r="M36" s="57">
        <v>2793</v>
      </c>
      <c r="N36" s="57">
        <v>2794</v>
      </c>
      <c r="O36" s="57">
        <v>2794</v>
      </c>
      <c r="P36" s="57">
        <v>2793</v>
      </c>
      <c r="Q36" s="57">
        <v>2794</v>
      </c>
      <c r="R36" s="57">
        <v>2794</v>
      </c>
      <c r="S36" s="57">
        <v>2793</v>
      </c>
      <c r="T36" s="54"/>
      <c r="U36" s="54"/>
      <c r="V36" s="54"/>
      <c r="W36" s="54"/>
      <c r="X36" s="54"/>
      <c r="Y36" s="59"/>
      <c r="Z36" s="59"/>
      <c r="AA36" s="59"/>
      <c r="AB36" s="59"/>
      <c r="AC36" s="59"/>
    </row>
    <row r="37" spans="1:29" ht="30.75" x14ac:dyDescent="0.25">
      <c r="A37" s="54">
        <v>31</v>
      </c>
      <c r="B37" s="55" t="s">
        <v>228</v>
      </c>
      <c r="C37" s="68"/>
      <c r="D37" s="68"/>
      <c r="E37" s="56"/>
      <c r="F37" s="56"/>
      <c r="G37" s="69">
        <v>1000</v>
      </c>
      <c r="H37" s="69">
        <v>83</v>
      </c>
      <c r="I37" s="69">
        <v>83</v>
      </c>
      <c r="J37" s="69">
        <v>84</v>
      </c>
      <c r="K37" s="69">
        <v>83</v>
      </c>
      <c r="L37" s="69">
        <v>83</v>
      </c>
      <c r="M37" s="57">
        <v>84</v>
      </c>
      <c r="N37" s="57">
        <v>83</v>
      </c>
      <c r="O37" s="57">
        <v>83</v>
      </c>
      <c r="P37" s="57">
        <v>84</v>
      </c>
      <c r="Q37" s="57">
        <v>83</v>
      </c>
      <c r="R37" s="57">
        <v>83</v>
      </c>
      <c r="S37" s="57">
        <v>84</v>
      </c>
      <c r="T37" s="54"/>
      <c r="U37" s="54"/>
      <c r="V37" s="54"/>
      <c r="W37" s="54"/>
      <c r="X37" s="54"/>
      <c r="Y37" s="59"/>
      <c r="Z37" s="59"/>
      <c r="AA37" s="59"/>
      <c r="AB37" s="59"/>
      <c r="AC37" s="59"/>
    </row>
    <row r="38" spans="1:29" x14ac:dyDescent="0.25">
      <c r="A38" s="54">
        <v>32</v>
      </c>
      <c r="B38" s="55" t="s">
        <v>229</v>
      </c>
      <c r="C38" s="68"/>
      <c r="D38" s="68"/>
      <c r="E38" s="56"/>
      <c r="F38" s="56"/>
      <c r="G38" s="69">
        <v>4000</v>
      </c>
      <c r="H38" s="69">
        <v>333</v>
      </c>
      <c r="I38" s="69">
        <v>333</v>
      </c>
      <c r="J38" s="69">
        <v>334</v>
      </c>
      <c r="K38" s="69">
        <v>333</v>
      </c>
      <c r="L38" s="69">
        <v>333</v>
      </c>
      <c r="M38" s="57">
        <v>334</v>
      </c>
      <c r="N38" s="57">
        <v>333</v>
      </c>
      <c r="O38" s="57">
        <v>333</v>
      </c>
      <c r="P38" s="57">
        <v>334</v>
      </c>
      <c r="Q38" s="57">
        <v>333</v>
      </c>
      <c r="R38" s="57">
        <v>333</v>
      </c>
      <c r="S38" s="57">
        <v>334</v>
      </c>
      <c r="T38" s="54"/>
      <c r="U38" s="54"/>
      <c r="V38" s="54"/>
      <c r="W38" s="54"/>
      <c r="X38" s="54"/>
      <c r="Y38" s="59"/>
      <c r="Z38" s="59"/>
      <c r="AA38" s="59"/>
      <c r="AB38" s="59"/>
      <c r="AC38" s="59"/>
    </row>
    <row r="39" spans="1:29" x14ac:dyDescent="0.25">
      <c r="A39" s="54">
        <v>33</v>
      </c>
      <c r="B39" s="55" t="s">
        <v>230</v>
      </c>
      <c r="C39" s="68"/>
      <c r="D39" s="68"/>
      <c r="E39" s="56"/>
      <c r="F39" s="56"/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57">
        <v>0</v>
      </c>
      <c r="N39" s="57">
        <v>0</v>
      </c>
      <c r="O39" s="57">
        <v>0</v>
      </c>
      <c r="P39" s="57">
        <v>0</v>
      </c>
      <c r="Q39" s="57">
        <v>0</v>
      </c>
      <c r="R39" s="57">
        <v>0</v>
      </c>
      <c r="S39" s="57">
        <v>0</v>
      </c>
      <c r="T39" s="54"/>
      <c r="U39" s="54"/>
      <c r="V39" s="54"/>
      <c r="W39" s="54"/>
      <c r="X39" s="54"/>
      <c r="Y39" s="59"/>
      <c r="Z39" s="59"/>
      <c r="AA39" s="59"/>
      <c r="AB39" s="59"/>
      <c r="AC39" s="59"/>
    </row>
    <row r="40" spans="1:29" x14ac:dyDescent="0.25">
      <c r="A40" s="54">
        <v>34</v>
      </c>
      <c r="B40" s="55" t="s">
        <v>231</v>
      </c>
      <c r="C40" s="68"/>
      <c r="D40" s="68"/>
      <c r="E40" s="56"/>
      <c r="F40" s="56"/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57">
        <v>0</v>
      </c>
      <c r="N40" s="57">
        <v>0</v>
      </c>
      <c r="O40" s="57">
        <v>0</v>
      </c>
      <c r="P40" s="57">
        <v>0</v>
      </c>
      <c r="Q40" s="57">
        <v>0</v>
      </c>
      <c r="R40" s="57">
        <v>0</v>
      </c>
      <c r="S40" s="57">
        <v>0</v>
      </c>
      <c r="T40" s="54"/>
      <c r="U40" s="54"/>
      <c r="V40" s="54"/>
      <c r="W40" s="54"/>
      <c r="X40" s="54"/>
      <c r="Y40" s="59"/>
      <c r="Z40" s="59"/>
      <c r="AA40" s="59"/>
      <c r="AB40" s="59"/>
      <c r="AC40" s="59"/>
    </row>
    <row r="41" spans="1:29" x14ac:dyDescent="0.25">
      <c r="A41" s="54">
        <v>35</v>
      </c>
      <c r="B41" s="55" t="s">
        <v>232</v>
      </c>
      <c r="C41" s="56"/>
      <c r="D41" s="56"/>
      <c r="E41" s="56"/>
      <c r="F41" s="56"/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57">
        <v>0</v>
      </c>
      <c r="N41" s="57">
        <v>0</v>
      </c>
      <c r="O41" s="57">
        <v>0</v>
      </c>
      <c r="P41" s="57">
        <v>0</v>
      </c>
      <c r="Q41" s="57">
        <v>0</v>
      </c>
      <c r="R41" s="57">
        <v>0</v>
      </c>
      <c r="S41" s="57">
        <v>0</v>
      </c>
      <c r="T41" s="54"/>
      <c r="U41" s="59"/>
      <c r="V41" s="59"/>
      <c r="W41" s="59"/>
      <c r="X41" s="59"/>
      <c r="Y41" s="59"/>
      <c r="Z41" s="59"/>
      <c r="AA41" s="59"/>
      <c r="AB41" s="59"/>
      <c r="AC41" s="59"/>
    </row>
    <row r="42" spans="1:29" x14ac:dyDescent="0.25">
      <c r="A42" s="54">
        <v>36</v>
      </c>
      <c r="B42" s="55" t="s">
        <v>17</v>
      </c>
      <c r="C42" s="68"/>
      <c r="D42" s="68"/>
      <c r="E42" s="56"/>
      <c r="F42" s="56"/>
      <c r="G42" s="69">
        <v>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57">
        <v>0</v>
      </c>
      <c r="N42" s="57">
        <v>0</v>
      </c>
      <c r="O42" s="57">
        <v>0</v>
      </c>
      <c r="P42" s="57">
        <v>0</v>
      </c>
      <c r="Q42" s="57">
        <v>0</v>
      </c>
      <c r="R42" s="57">
        <v>0</v>
      </c>
      <c r="S42" s="57">
        <v>0</v>
      </c>
      <c r="T42" s="54"/>
      <c r="U42" s="59"/>
      <c r="V42" s="59"/>
      <c r="W42" s="59"/>
      <c r="X42" s="59"/>
      <c r="Y42" s="59"/>
      <c r="Z42" s="59"/>
      <c r="AA42" s="59"/>
      <c r="AB42" s="59"/>
      <c r="AC42" s="59"/>
    </row>
    <row r="43" spans="1:29" x14ac:dyDescent="0.25">
      <c r="A43" s="54">
        <v>37</v>
      </c>
      <c r="B43" s="55" t="s">
        <v>233</v>
      </c>
      <c r="C43" s="68"/>
      <c r="D43" s="68"/>
      <c r="E43" s="56"/>
      <c r="F43" s="56"/>
      <c r="G43" s="69">
        <v>7000</v>
      </c>
      <c r="H43" s="69">
        <v>583</v>
      </c>
      <c r="I43" s="69">
        <v>583</v>
      </c>
      <c r="J43" s="69">
        <v>584</v>
      </c>
      <c r="K43" s="69">
        <v>583</v>
      </c>
      <c r="L43" s="69">
        <v>583</v>
      </c>
      <c r="M43" s="57">
        <v>584</v>
      </c>
      <c r="N43" s="57">
        <v>583</v>
      </c>
      <c r="O43" s="57">
        <v>583</v>
      </c>
      <c r="P43" s="57">
        <v>584</v>
      </c>
      <c r="Q43" s="57">
        <v>583</v>
      </c>
      <c r="R43" s="57">
        <v>583</v>
      </c>
      <c r="S43" s="57">
        <v>584</v>
      </c>
      <c r="T43" s="54"/>
      <c r="U43" s="54"/>
      <c r="V43" s="54"/>
      <c r="W43" s="54"/>
      <c r="X43" s="54"/>
      <c r="Y43" s="59"/>
      <c r="Z43" s="59"/>
      <c r="AA43" s="59"/>
      <c r="AB43" s="59"/>
      <c r="AC43" s="59"/>
    </row>
    <row r="44" spans="1:29" x14ac:dyDescent="0.25">
      <c r="A44" s="54">
        <v>38</v>
      </c>
      <c r="B44" s="55" t="s">
        <v>234</v>
      </c>
      <c r="C44" s="68"/>
      <c r="D44" s="68"/>
      <c r="E44" s="56"/>
      <c r="F44" s="56"/>
      <c r="G44" s="69">
        <v>30</v>
      </c>
      <c r="H44" s="69">
        <v>3</v>
      </c>
      <c r="I44" s="69">
        <v>2</v>
      </c>
      <c r="J44" s="69">
        <v>3</v>
      </c>
      <c r="K44" s="69">
        <v>2</v>
      </c>
      <c r="L44" s="69">
        <v>3</v>
      </c>
      <c r="M44" s="57">
        <v>2</v>
      </c>
      <c r="N44" s="57">
        <v>3</v>
      </c>
      <c r="O44" s="57">
        <v>2</v>
      </c>
      <c r="P44" s="57">
        <v>3</v>
      </c>
      <c r="Q44" s="57">
        <v>2</v>
      </c>
      <c r="R44" s="57">
        <v>3</v>
      </c>
      <c r="S44" s="57">
        <v>2</v>
      </c>
      <c r="T44" s="54"/>
      <c r="U44" s="54"/>
      <c r="V44" s="54"/>
      <c r="W44" s="54"/>
      <c r="X44" s="54"/>
      <c r="Y44" s="59"/>
      <c r="Z44" s="59"/>
      <c r="AA44" s="59"/>
      <c r="AB44" s="59"/>
      <c r="AC44" s="59"/>
    </row>
    <row r="45" spans="1:29" x14ac:dyDescent="0.25">
      <c r="A45" s="54">
        <v>39</v>
      </c>
      <c r="B45" s="55" t="s">
        <v>235</v>
      </c>
      <c r="C45" s="68"/>
      <c r="D45" s="68"/>
      <c r="E45" s="56"/>
      <c r="F45" s="56"/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57">
        <v>0</v>
      </c>
      <c r="N45" s="57">
        <v>0</v>
      </c>
      <c r="O45" s="57">
        <v>0</v>
      </c>
      <c r="P45" s="57">
        <v>0</v>
      </c>
      <c r="Q45" s="57">
        <v>0</v>
      </c>
      <c r="R45" s="57">
        <v>0</v>
      </c>
      <c r="S45" s="57">
        <v>0</v>
      </c>
      <c r="T45" s="54"/>
      <c r="U45" s="54"/>
      <c r="V45" s="54"/>
      <c r="W45" s="54"/>
      <c r="X45" s="54"/>
      <c r="Y45" s="59"/>
      <c r="Z45" s="59"/>
      <c r="AA45" s="59"/>
      <c r="AB45" s="59"/>
      <c r="AC45" s="59"/>
    </row>
    <row r="46" spans="1:29" x14ac:dyDescent="0.25">
      <c r="A46" s="54">
        <v>40</v>
      </c>
      <c r="B46" s="55" t="s">
        <v>236</v>
      </c>
      <c r="C46" s="68"/>
      <c r="D46" s="68"/>
      <c r="E46" s="56"/>
      <c r="F46" s="56"/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57">
        <v>0</v>
      </c>
      <c r="N46" s="57">
        <v>0</v>
      </c>
      <c r="O46" s="57">
        <v>0</v>
      </c>
      <c r="P46" s="57">
        <v>0</v>
      </c>
      <c r="Q46" s="57">
        <v>0</v>
      </c>
      <c r="R46" s="57">
        <v>0</v>
      </c>
      <c r="S46" s="57">
        <v>0</v>
      </c>
      <c r="T46" s="54"/>
      <c r="U46" s="54"/>
      <c r="V46" s="54"/>
      <c r="W46" s="54"/>
      <c r="X46" s="54"/>
      <c r="Y46" s="59"/>
      <c r="Z46" s="59"/>
      <c r="AA46" s="59"/>
      <c r="AB46" s="59"/>
      <c r="AC46" s="59"/>
    </row>
    <row r="47" spans="1:29" x14ac:dyDescent="0.25">
      <c r="A47" s="54">
        <v>41</v>
      </c>
      <c r="B47" s="55" t="s">
        <v>237</v>
      </c>
      <c r="C47" s="68"/>
      <c r="D47" s="68"/>
      <c r="E47" s="56"/>
      <c r="F47" s="56"/>
      <c r="G47" s="69">
        <v>600</v>
      </c>
      <c r="H47" s="69">
        <v>50</v>
      </c>
      <c r="I47" s="69">
        <v>50</v>
      </c>
      <c r="J47" s="69">
        <v>50</v>
      </c>
      <c r="K47" s="69">
        <v>50</v>
      </c>
      <c r="L47" s="69">
        <v>50</v>
      </c>
      <c r="M47" s="57">
        <v>50</v>
      </c>
      <c r="N47" s="57">
        <v>50</v>
      </c>
      <c r="O47" s="57">
        <v>50</v>
      </c>
      <c r="P47" s="57">
        <v>50</v>
      </c>
      <c r="Q47" s="57">
        <v>50</v>
      </c>
      <c r="R47" s="57">
        <v>50</v>
      </c>
      <c r="S47" s="57">
        <v>50</v>
      </c>
      <c r="T47" s="54"/>
      <c r="U47" s="54"/>
      <c r="V47" s="54"/>
      <c r="W47" s="54"/>
      <c r="X47" s="54"/>
      <c r="Y47" s="59"/>
      <c r="Z47" s="59"/>
      <c r="AA47" s="59"/>
      <c r="AB47" s="59"/>
      <c r="AC47" s="59"/>
    </row>
    <row r="48" spans="1:29" x14ac:dyDescent="0.25">
      <c r="A48" s="54">
        <v>42</v>
      </c>
      <c r="B48" s="55" t="s">
        <v>238</v>
      </c>
      <c r="C48" s="68"/>
      <c r="D48" s="68"/>
      <c r="E48" s="56"/>
      <c r="F48" s="56"/>
      <c r="G48" s="69">
        <v>0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  <c r="M48" s="57">
        <v>0</v>
      </c>
      <c r="N48" s="57">
        <v>0</v>
      </c>
      <c r="O48" s="57">
        <v>0</v>
      </c>
      <c r="P48" s="57">
        <v>0</v>
      </c>
      <c r="Q48" s="57">
        <v>0</v>
      </c>
      <c r="R48" s="57">
        <v>0</v>
      </c>
      <c r="S48" s="57">
        <v>0</v>
      </c>
      <c r="T48" s="54"/>
      <c r="U48" s="54"/>
      <c r="V48" s="54"/>
      <c r="W48" s="54"/>
      <c r="X48" s="54"/>
      <c r="Y48" s="59"/>
      <c r="Z48" s="59"/>
      <c r="AA48" s="59"/>
      <c r="AB48" s="59"/>
      <c r="AC48" s="59"/>
    </row>
    <row r="49" spans="1:29" x14ac:dyDescent="0.25">
      <c r="A49" s="54">
        <v>43</v>
      </c>
      <c r="B49" s="55" t="s">
        <v>18</v>
      </c>
      <c r="C49" s="68"/>
      <c r="D49" s="68"/>
      <c r="E49" s="56"/>
      <c r="F49" s="56"/>
      <c r="G49" s="69">
        <v>65</v>
      </c>
      <c r="H49" s="69">
        <v>5</v>
      </c>
      <c r="I49" s="69">
        <v>5</v>
      </c>
      <c r="J49" s="69">
        <v>5</v>
      </c>
      <c r="K49" s="69">
        <v>6</v>
      </c>
      <c r="L49" s="69">
        <v>5</v>
      </c>
      <c r="M49" s="57">
        <v>6</v>
      </c>
      <c r="N49" s="57">
        <v>5</v>
      </c>
      <c r="O49" s="57">
        <v>6</v>
      </c>
      <c r="P49" s="57">
        <v>5</v>
      </c>
      <c r="Q49" s="57">
        <v>6</v>
      </c>
      <c r="R49" s="57">
        <v>5</v>
      </c>
      <c r="S49" s="57">
        <v>6</v>
      </c>
      <c r="T49" s="54"/>
      <c r="U49" s="59"/>
      <c r="V49" s="59"/>
      <c r="W49" s="59"/>
      <c r="X49" s="59"/>
      <c r="Y49" s="59"/>
      <c r="Z49" s="59"/>
      <c r="AA49" s="59"/>
      <c r="AB49" s="59"/>
      <c r="AC49" s="59"/>
    </row>
    <row r="50" spans="1:29" x14ac:dyDescent="0.25">
      <c r="A50" s="54">
        <v>44</v>
      </c>
      <c r="B50" s="55" t="s">
        <v>239</v>
      </c>
      <c r="C50" s="68"/>
      <c r="D50" s="68"/>
      <c r="E50" s="56"/>
      <c r="F50" s="56"/>
      <c r="G50" s="69">
        <v>3000</v>
      </c>
      <c r="H50" s="69">
        <v>250</v>
      </c>
      <c r="I50" s="69">
        <v>250</v>
      </c>
      <c r="J50" s="69">
        <v>250</v>
      </c>
      <c r="K50" s="69">
        <v>250</v>
      </c>
      <c r="L50" s="69">
        <v>250</v>
      </c>
      <c r="M50" s="57">
        <v>250</v>
      </c>
      <c r="N50" s="57">
        <v>250</v>
      </c>
      <c r="O50" s="57">
        <v>250</v>
      </c>
      <c r="P50" s="57">
        <v>250</v>
      </c>
      <c r="Q50" s="57">
        <v>250</v>
      </c>
      <c r="R50" s="57">
        <v>250</v>
      </c>
      <c r="S50" s="57">
        <v>250</v>
      </c>
      <c r="T50" s="54"/>
      <c r="U50" s="54"/>
      <c r="V50" s="54"/>
      <c r="W50" s="54"/>
      <c r="X50" s="54"/>
      <c r="Y50" s="59"/>
      <c r="Z50" s="59"/>
      <c r="AA50" s="59"/>
      <c r="AB50" s="59"/>
      <c r="AC50" s="59"/>
    </row>
    <row r="51" spans="1:29" x14ac:dyDescent="0.25">
      <c r="A51" s="54">
        <v>45</v>
      </c>
      <c r="B51" s="55" t="s">
        <v>240</v>
      </c>
      <c r="C51" s="68"/>
      <c r="D51" s="68"/>
      <c r="E51" s="56"/>
      <c r="F51" s="56"/>
      <c r="G51" s="69">
        <v>300</v>
      </c>
      <c r="H51" s="69">
        <v>24</v>
      </c>
      <c r="I51" s="69">
        <v>24</v>
      </c>
      <c r="J51" s="69">
        <v>25</v>
      </c>
      <c r="K51" s="69">
        <v>24</v>
      </c>
      <c r="L51" s="69">
        <v>25</v>
      </c>
      <c r="M51" s="57">
        <v>26</v>
      </c>
      <c r="N51" s="57">
        <v>25</v>
      </c>
      <c r="O51" s="57">
        <v>25</v>
      </c>
      <c r="P51" s="57">
        <v>26</v>
      </c>
      <c r="Q51" s="57">
        <v>25</v>
      </c>
      <c r="R51" s="57">
        <v>25</v>
      </c>
      <c r="S51" s="57">
        <v>26</v>
      </c>
      <c r="T51" s="54"/>
      <c r="U51" s="54"/>
      <c r="V51" s="54"/>
      <c r="W51" s="54"/>
      <c r="X51" s="54"/>
      <c r="Y51" s="59"/>
      <c r="Z51" s="59"/>
      <c r="AA51" s="59"/>
      <c r="AB51" s="59"/>
      <c r="AC51" s="59"/>
    </row>
    <row r="52" spans="1:29" x14ac:dyDescent="0.25">
      <c r="A52" s="54">
        <v>46</v>
      </c>
      <c r="B52" s="55" t="s">
        <v>19</v>
      </c>
      <c r="C52" s="68"/>
      <c r="D52" s="68"/>
      <c r="E52" s="56"/>
      <c r="F52" s="56"/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57">
        <v>0</v>
      </c>
      <c r="N52" s="57">
        <v>0</v>
      </c>
      <c r="O52" s="57">
        <v>0</v>
      </c>
      <c r="P52" s="57">
        <v>0</v>
      </c>
      <c r="Q52" s="57">
        <v>0</v>
      </c>
      <c r="R52" s="57">
        <v>0</v>
      </c>
      <c r="S52" s="57">
        <v>0</v>
      </c>
      <c r="T52" s="54"/>
      <c r="U52" s="54"/>
      <c r="V52" s="54"/>
      <c r="W52" s="54"/>
      <c r="X52" s="54"/>
      <c r="Y52" s="59"/>
      <c r="Z52" s="59"/>
      <c r="AA52" s="59"/>
      <c r="AB52" s="59"/>
      <c r="AC52" s="59"/>
    </row>
    <row r="53" spans="1:29" x14ac:dyDescent="0.25">
      <c r="A53" s="54">
        <v>47</v>
      </c>
      <c r="B53" s="55" t="s">
        <v>241</v>
      </c>
      <c r="C53" s="68"/>
      <c r="D53" s="68"/>
      <c r="E53" s="56"/>
      <c r="F53" s="56"/>
      <c r="G53" s="69">
        <v>1000</v>
      </c>
      <c r="H53" s="69">
        <v>83</v>
      </c>
      <c r="I53" s="69">
        <v>83</v>
      </c>
      <c r="J53" s="69">
        <v>84</v>
      </c>
      <c r="K53" s="69">
        <v>83</v>
      </c>
      <c r="L53" s="69">
        <v>83</v>
      </c>
      <c r="M53" s="57">
        <v>84</v>
      </c>
      <c r="N53" s="57">
        <v>83</v>
      </c>
      <c r="O53" s="57">
        <v>83</v>
      </c>
      <c r="P53" s="57">
        <v>84</v>
      </c>
      <c r="Q53" s="57">
        <v>83</v>
      </c>
      <c r="R53" s="57">
        <v>83</v>
      </c>
      <c r="S53" s="57">
        <v>84</v>
      </c>
      <c r="T53" s="54"/>
      <c r="U53" s="54"/>
      <c r="V53" s="54"/>
      <c r="W53" s="54"/>
      <c r="X53" s="54"/>
      <c r="Y53" s="59"/>
      <c r="Z53" s="59"/>
      <c r="AA53" s="59"/>
      <c r="AB53" s="59"/>
      <c r="AC53" s="59"/>
    </row>
    <row r="54" spans="1:29" x14ac:dyDescent="0.25">
      <c r="A54" s="54">
        <v>48</v>
      </c>
      <c r="B54" s="55" t="s">
        <v>242</v>
      </c>
      <c r="C54" s="68"/>
      <c r="D54" s="68"/>
      <c r="E54" s="56"/>
      <c r="F54" s="56"/>
      <c r="G54" s="69">
        <v>1000</v>
      </c>
      <c r="H54" s="69">
        <v>83</v>
      </c>
      <c r="I54" s="69">
        <v>83</v>
      </c>
      <c r="J54" s="69">
        <v>84</v>
      </c>
      <c r="K54" s="69">
        <v>83</v>
      </c>
      <c r="L54" s="69">
        <v>83</v>
      </c>
      <c r="M54" s="57">
        <v>84</v>
      </c>
      <c r="N54" s="57">
        <v>83</v>
      </c>
      <c r="O54" s="57">
        <v>83</v>
      </c>
      <c r="P54" s="57">
        <v>84</v>
      </c>
      <c r="Q54" s="57">
        <v>83</v>
      </c>
      <c r="R54" s="57">
        <v>83</v>
      </c>
      <c r="S54" s="57">
        <v>84</v>
      </c>
      <c r="T54" s="54"/>
      <c r="U54" s="54"/>
      <c r="V54" s="54"/>
      <c r="W54" s="54"/>
      <c r="X54" s="54"/>
      <c r="Y54" s="59"/>
      <c r="Z54" s="59"/>
      <c r="AA54" s="59"/>
      <c r="AB54" s="59"/>
      <c r="AC54" s="59"/>
    </row>
    <row r="55" spans="1:29" x14ac:dyDescent="0.25">
      <c r="A55" s="54">
        <v>49</v>
      </c>
      <c r="B55" s="55" t="s">
        <v>243</v>
      </c>
      <c r="C55" s="68"/>
      <c r="D55" s="68"/>
      <c r="E55" s="56"/>
      <c r="F55" s="56"/>
      <c r="G55" s="69">
        <v>1956</v>
      </c>
      <c r="H55" s="69">
        <v>163</v>
      </c>
      <c r="I55" s="69">
        <v>163</v>
      </c>
      <c r="J55" s="69">
        <v>163</v>
      </c>
      <c r="K55" s="69">
        <v>163</v>
      </c>
      <c r="L55" s="69">
        <v>163</v>
      </c>
      <c r="M55" s="57">
        <v>163</v>
      </c>
      <c r="N55" s="57">
        <v>163</v>
      </c>
      <c r="O55" s="57">
        <v>163</v>
      </c>
      <c r="P55" s="57">
        <v>163</v>
      </c>
      <c r="Q55" s="57">
        <v>163</v>
      </c>
      <c r="R55" s="57">
        <v>163</v>
      </c>
      <c r="S55" s="57">
        <v>163</v>
      </c>
      <c r="T55" s="54"/>
      <c r="U55" s="54"/>
      <c r="V55" s="54"/>
      <c r="W55" s="54"/>
      <c r="X55" s="54"/>
      <c r="Y55" s="59"/>
      <c r="Z55" s="59"/>
      <c r="AA55" s="59"/>
      <c r="AB55" s="59"/>
      <c r="AC55" s="59"/>
    </row>
    <row r="56" spans="1:29" x14ac:dyDescent="0.25">
      <c r="A56" s="54">
        <v>50</v>
      </c>
      <c r="B56" s="55" t="s">
        <v>244</v>
      </c>
      <c r="C56" s="68"/>
      <c r="D56" s="68"/>
      <c r="E56" s="56"/>
      <c r="F56" s="56"/>
      <c r="G56" s="69">
        <v>0</v>
      </c>
      <c r="H56" s="69">
        <v>0</v>
      </c>
      <c r="I56" s="69">
        <v>0</v>
      </c>
      <c r="J56" s="69">
        <v>0</v>
      </c>
      <c r="K56" s="69">
        <v>0</v>
      </c>
      <c r="L56" s="69">
        <v>0</v>
      </c>
      <c r="M56" s="57">
        <v>0</v>
      </c>
      <c r="N56" s="57">
        <v>0</v>
      </c>
      <c r="O56" s="57">
        <v>0</v>
      </c>
      <c r="P56" s="57">
        <v>0</v>
      </c>
      <c r="Q56" s="57">
        <v>0</v>
      </c>
      <c r="R56" s="57">
        <v>0</v>
      </c>
      <c r="S56" s="57">
        <v>0</v>
      </c>
      <c r="T56" s="54"/>
      <c r="U56" s="54"/>
      <c r="V56" s="54"/>
      <c r="W56" s="54"/>
      <c r="X56" s="54"/>
      <c r="Y56" s="59"/>
      <c r="Z56" s="59"/>
      <c r="AA56" s="59"/>
      <c r="AB56" s="59"/>
      <c r="AC56" s="59"/>
    </row>
    <row r="57" spans="1:29" x14ac:dyDescent="0.25">
      <c r="A57" s="54">
        <v>51</v>
      </c>
      <c r="B57" s="55" t="s">
        <v>245</v>
      </c>
      <c r="C57" s="68"/>
      <c r="D57" s="68"/>
      <c r="E57" s="56"/>
      <c r="F57" s="56"/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57">
        <v>0</v>
      </c>
      <c r="N57" s="57">
        <v>0</v>
      </c>
      <c r="O57" s="57">
        <v>0</v>
      </c>
      <c r="P57" s="57">
        <v>0</v>
      </c>
      <c r="Q57" s="57">
        <v>0</v>
      </c>
      <c r="R57" s="57">
        <v>0</v>
      </c>
      <c r="S57" s="57">
        <v>0</v>
      </c>
      <c r="T57" s="54"/>
      <c r="U57" s="54"/>
      <c r="V57" s="54"/>
      <c r="W57" s="54"/>
      <c r="X57" s="54"/>
      <c r="Y57" s="59"/>
      <c r="Z57" s="59"/>
      <c r="AA57" s="59"/>
      <c r="AB57" s="59"/>
      <c r="AC57" s="59"/>
    </row>
    <row r="58" spans="1:29" x14ac:dyDescent="0.25">
      <c r="A58" s="54">
        <v>52</v>
      </c>
      <c r="B58" s="55" t="s">
        <v>246</v>
      </c>
      <c r="C58" s="68"/>
      <c r="D58" s="68"/>
      <c r="E58" s="56"/>
      <c r="F58" s="56"/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57">
        <v>0</v>
      </c>
      <c r="N58" s="57">
        <v>0</v>
      </c>
      <c r="O58" s="57">
        <v>0</v>
      </c>
      <c r="P58" s="57">
        <v>0</v>
      </c>
      <c r="Q58" s="57">
        <v>0</v>
      </c>
      <c r="R58" s="57">
        <v>0</v>
      </c>
      <c r="S58" s="57">
        <v>0</v>
      </c>
      <c r="T58" s="54"/>
      <c r="U58" s="54"/>
      <c r="V58" s="54"/>
      <c r="W58" s="54"/>
      <c r="X58" s="54"/>
      <c r="Y58" s="59"/>
      <c r="Z58" s="59"/>
      <c r="AA58" s="59"/>
      <c r="AB58" s="59"/>
      <c r="AC58" s="59"/>
    </row>
    <row r="59" spans="1:29" x14ac:dyDescent="0.25">
      <c r="A59" s="54">
        <v>53</v>
      </c>
      <c r="B59" s="55" t="s">
        <v>247</v>
      </c>
      <c r="C59" s="68"/>
      <c r="D59" s="68"/>
      <c r="E59" s="56"/>
      <c r="F59" s="56"/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57">
        <v>0</v>
      </c>
      <c r="N59" s="57">
        <v>0</v>
      </c>
      <c r="O59" s="57">
        <v>0</v>
      </c>
      <c r="P59" s="57">
        <v>0</v>
      </c>
      <c r="Q59" s="57">
        <v>0</v>
      </c>
      <c r="R59" s="57">
        <v>0</v>
      </c>
      <c r="S59" s="57">
        <v>0</v>
      </c>
      <c r="T59" s="54"/>
      <c r="U59" s="54"/>
      <c r="V59" s="54"/>
      <c r="W59" s="54"/>
      <c r="X59" s="54"/>
      <c r="Y59" s="59"/>
      <c r="Z59" s="59"/>
      <c r="AA59" s="59"/>
      <c r="AB59" s="59"/>
      <c r="AC59" s="59"/>
    </row>
    <row r="60" spans="1:29" x14ac:dyDescent="0.25">
      <c r="A60" s="54">
        <v>54</v>
      </c>
      <c r="B60" s="60" t="s">
        <v>20</v>
      </c>
      <c r="C60" s="68"/>
      <c r="D60" s="68"/>
      <c r="E60" s="56"/>
      <c r="F60" s="56"/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57">
        <v>0</v>
      </c>
      <c r="N60" s="57">
        <v>0</v>
      </c>
      <c r="O60" s="57">
        <v>0</v>
      </c>
      <c r="P60" s="57">
        <v>0</v>
      </c>
      <c r="Q60" s="57">
        <v>0</v>
      </c>
      <c r="R60" s="57">
        <v>0</v>
      </c>
      <c r="S60" s="57">
        <v>0</v>
      </c>
      <c r="T60" s="54"/>
      <c r="U60" s="54"/>
      <c r="V60" s="54"/>
      <c r="W60" s="54"/>
      <c r="X60" s="54"/>
      <c r="Y60" s="59"/>
      <c r="Z60" s="59"/>
      <c r="AA60" s="59"/>
      <c r="AB60" s="59"/>
      <c r="AC60" s="59"/>
    </row>
    <row r="61" spans="1:29" x14ac:dyDescent="0.25">
      <c r="A61" s="54">
        <v>55</v>
      </c>
      <c r="B61" s="60" t="s">
        <v>21</v>
      </c>
      <c r="C61" s="68"/>
      <c r="D61" s="68"/>
      <c r="E61" s="56"/>
      <c r="F61" s="56"/>
      <c r="G61" s="69">
        <v>0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  <c r="M61" s="57">
        <v>0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4"/>
      <c r="U61" s="54"/>
      <c r="V61" s="54"/>
      <c r="W61" s="54"/>
      <c r="X61" s="54"/>
      <c r="Y61" s="59"/>
      <c r="Z61" s="59"/>
      <c r="AA61" s="59"/>
      <c r="AB61" s="59"/>
      <c r="AC61" s="59"/>
    </row>
    <row r="62" spans="1:29" ht="45" x14ac:dyDescent="0.25">
      <c r="A62" s="54">
        <v>56</v>
      </c>
      <c r="B62" s="60" t="s">
        <v>248</v>
      </c>
      <c r="C62" s="68"/>
      <c r="D62" s="68"/>
      <c r="E62" s="56"/>
      <c r="F62" s="56"/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57">
        <v>0</v>
      </c>
      <c r="N62" s="57">
        <v>0</v>
      </c>
      <c r="O62" s="57">
        <v>0</v>
      </c>
      <c r="P62" s="57">
        <v>0</v>
      </c>
      <c r="Q62" s="57">
        <v>0</v>
      </c>
      <c r="R62" s="57">
        <v>0</v>
      </c>
      <c r="S62" s="57">
        <v>0</v>
      </c>
      <c r="T62" s="54"/>
      <c r="U62" s="54"/>
      <c r="V62" s="54"/>
      <c r="W62" s="54"/>
      <c r="X62" s="54"/>
      <c r="Y62" s="59"/>
      <c r="Z62" s="59"/>
      <c r="AA62" s="59"/>
      <c r="AB62" s="59"/>
      <c r="AC62" s="59"/>
    </row>
    <row r="63" spans="1:29" x14ac:dyDescent="0.25">
      <c r="A63" s="54">
        <v>57</v>
      </c>
      <c r="B63" s="60" t="s">
        <v>249</v>
      </c>
      <c r="C63" s="68"/>
      <c r="D63" s="68"/>
      <c r="E63" s="56"/>
      <c r="F63" s="56"/>
      <c r="G63" s="69">
        <v>0</v>
      </c>
      <c r="H63" s="69">
        <v>0</v>
      </c>
      <c r="I63" s="69">
        <v>0</v>
      </c>
      <c r="J63" s="69">
        <v>0</v>
      </c>
      <c r="K63" s="69">
        <v>0</v>
      </c>
      <c r="L63" s="69">
        <v>0</v>
      </c>
      <c r="M63" s="57">
        <v>0</v>
      </c>
      <c r="N63" s="57">
        <v>0</v>
      </c>
      <c r="O63" s="57">
        <v>0</v>
      </c>
      <c r="P63" s="57">
        <v>0</v>
      </c>
      <c r="Q63" s="57">
        <v>0</v>
      </c>
      <c r="R63" s="57">
        <v>0</v>
      </c>
      <c r="S63" s="57">
        <v>0</v>
      </c>
      <c r="T63" s="54"/>
      <c r="U63" s="54"/>
      <c r="V63" s="54"/>
      <c r="W63" s="54"/>
      <c r="X63" s="54"/>
      <c r="Y63" s="59"/>
      <c r="Z63" s="59"/>
      <c r="AA63" s="59"/>
      <c r="AB63" s="59"/>
      <c r="AC63" s="59"/>
    </row>
    <row r="64" spans="1:29" x14ac:dyDescent="0.25">
      <c r="A64" s="54">
        <v>58</v>
      </c>
      <c r="B64" s="60" t="s">
        <v>250</v>
      </c>
      <c r="C64" s="68"/>
      <c r="D64" s="68"/>
      <c r="E64" s="56"/>
      <c r="F64" s="56"/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57">
        <v>0</v>
      </c>
      <c r="N64" s="57">
        <v>0</v>
      </c>
      <c r="O64" s="57">
        <v>0</v>
      </c>
      <c r="P64" s="57">
        <v>0</v>
      </c>
      <c r="Q64" s="57">
        <v>0</v>
      </c>
      <c r="R64" s="57">
        <v>0</v>
      </c>
      <c r="S64" s="57">
        <v>0</v>
      </c>
      <c r="T64" s="54"/>
      <c r="U64" s="54"/>
      <c r="V64" s="54"/>
      <c r="W64" s="54"/>
      <c r="X64" s="54"/>
      <c r="Y64" s="59"/>
      <c r="Z64" s="59"/>
      <c r="AA64" s="59"/>
      <c r="AB64" s="59"/>
      <c r="AC64" s="59"/>
    </row>
    <row r="65" spans="1:29" x14ac:dyDescent="0.25">
      <c r="A65" s="54">
        <v>59</v>
      </c>
      <c r="B65" s="60" t="s">
        <v>251</v>
      </c>
      <c r="C65" s="68"/>
      <c r="D65" s="68"/>
      <c r="E65" s="56"/>
      <c r="F65" s="56"/>
      <c r="G65" s="69">
        <v>0</v>
      </c>
      <c r="H65" s="69">
        <v>0</v>
      </c>
      <c r="I65" s="69">
        <v>0</v>
      </c>
      <c r="J65" s="69">
        <v>0</v>
      </c>
      <c r="K65" s="69">
        <v>0</v>
      </c>
      <c r="L65" s="69">
        <v>0</v>
      </c>
      <c r="M65" s="57">
        <v>0</v>
      </c>
      <c r="N65" s="57">
        <v>0</v>
      </c>
      <c r="O65" s="57">
        <v>0</v>
      </c>
      <c r="P65" s="57">
        <v>0</v>
      </c>
      <c r="Q65" s="57">
        <v>0</v>
      </c>
      <c r="R65" s="57">
        <v>0</v>
      </c>
      <c r="S65" s="57">
        <v>0</v>
      </c>
      <c r="T65" s="54"/>
      <c r="U65" s="54"/>
      <c r="V65" s="54"/>
      <c r="W65" s="54"/>
      <c r="X65" s="54"/>
      <c r="Y65" s="59"/>
      <c r="Z65" s="59"/>
      <c r="AA65" s="59"/>
      <c r="AB65" s="59"/>
      <c r="AC65" s="59"/>
    </row>
    <row r="66" spans="1:29" x14ac:dyDescent="0.25">
      <c r="A66" s="54">
        <v>60</v>
      </c>
      <c r="B66" s="70" t="s">
        <v>252</v>
      </c>
      <c r="C66" s="68"/>
      <c r="D66" s="68"/>
      <c r="E66" s="56"/>
      <c r="F66" s="56"/>
      <c r="G66" s="69">
        <v>20000</v>
      </c>
      <c r="H66" s="69">
        <f>ROUND($G$66/12,0)</f>
        <v>1667</v>
      </c>
      <c r="I66" s="69">
        <f t="shared" ref="I66:R66" si="0">ROUND($G$66/12,0)</f>
        <v>1667</v>
      </c>
      <c r="J66" s="69">
        <f t="shared" si="0"/>
        <v>1667</v>
      </c>
      <c r="K66" s="69">
        <f t="shared" si="0"/>
        <v>1667</v>
      </c>
      <c r="L66" s="69">
        <f t="shared" si="0"/>
        <v>1667</v>
      </c>
      <c r="M66" s="69">
        <f t="shared" si="0"/>
        <v>1667</v>
      </c>
      <c r="N66" s="69">
        <f t="shared" si="0"/>
        <v>1667</v>
      </c>
      <c r="O66" s="69">
        <f t="shared" si="0"/>
        <v>1667</v>
      </c>
      <c r="P66" s="69">
        <f t="shared" si="0"/>
        <v>1667</v>
      </c>
      <c r="Q66" s="69">
        <f t="shared" si="0"/>
        <v>1667</v>
      </c>
      <c r="R66" s="69">
        <f t="shared" si="0"/>
        <v>1667</v>
      </c>
      <c r="S66" s="57">
        <f>G66-H66-I66-J66-K66-L66-M66-N66-O66-P66-Q66-R66</f>
        <v>1663</v>
      </c>
      <c r="T66" s="54"/>
      <c r="U66" s="54"/>
      <c r="V66" s="54"/>
      <c r="W66" s="54"/>
      <c r="X66" s="54"/>
      <c r="Y66" s="59"/>
      <c r="Z66" s="59"/>
      <c r="AA66" s="59"/>
      <c r="AB66" s="59"/>
      <c r="AC66" s="59"/>
    </row>
    <row r="67" spans="1:29" s="46" customFormat="1" ht="15.75" customHeight="1" x14ac:dyDescent="0.25">
      <c r="A67" s="61"/>
      <c r="B67" s="71" t="s">
        <v>184</v>
      </c>
      <c r="C67" s="56">
        <f ca="1">SUM(C7:C101)</f>
        <v>0</v>
      </c>
      <c r="D67" s="56">
        <f ca="1">SUM(D7:D101)</f>
        <v>0</v>
      </c>
      <c r="E67" s="56" t="e">
        <f ca="1">C67/(C67+D67)</f>
        <v>#DIV/0!</v>
      </c>
      <c r="F67" s="56" t="e">
        <f ca="1">1-E67</f>
        <v>#DIV/0!</v>
      </c>
      <c r="G67" s="72">
        <f>SUM(G7:G66)</f>
        <v>1647679</v>
      </c>
      <c r="H67" s="72">
        <f t="shared" ref="H67:S67" si="1">SUM(H7:H65)</f>
        <v>135654</v>
      </c>
      <c r="I67" s="72">
        <f t="shared" si="1"/>
        <v>135617</v>
      </c>
      <c r="J67" s="72">
        <f t="shared" si="1"/>
        <v>135642</v>
      </c>
      <c r="K67" s="72">
        <f t="shared" si="1"/>
        <v>135632</v>
      </c>
      <c r="L67" s="72">
        <f t="shared" si="1"/>
        <v>135658</v>
      </c>
      <c r="M67" s="62">
        <f t="shared" si="1"/>
        <v>135624</v>
      </c>
      <c r="N67" s="62">
        <f t="shared" si="1"/>
        <v>135658</v>
      </c>
      <c r="O67" s="62">
        <f t="shared" si="1"/>
        <v>135635</v>
      </c>
      <c r="P67" s="62">
        <f t="shared" si="1"/>
        <v>135645</v>
      </c>
      <c r="Q67" s="62">
        <f t="shared" si="1"/>
        <v>135628</v>
      </c>
      <c r="R67" s="62">
        <f t="shared" si="1"/>
        <v>135658</v>
      </c>
      <c r="S67" s="62">
        <f t="shared" si="1"/>
        <v>135628</v>
      </c>
      <c r="T67" s="62">
        <f t="shared" ref="T67:AC67" ca="1" si="2">SUM(T7:T101)</f>
        <v>0</v>
      </c>
      <c r="U67" s="62">
        <f t="shared" ca="1" si="2"/>
        <v>0</v>
      </c>
      <c r="V67" s="62">
        <f t="shared" ca="1" si="2"/>
        <v>0</v>
      </c>
      <c r="W67" s="62">
        <f t="shared" ca="1" si="2"/>
        <v>0</v>
      </c>
      <c r="X67" s="62">
        <f t="shared" ca="1" si="2"/>
        <v>0</v>
      </c>
      <c r="Y67" s="62">
        <f t="shared" ca="1" si="2"/>
        <v>0</v>
      </c>
      <c r="Z67" s="62">
        <f t="shared" ca="1" si="2"/>
        <v>0</v>
      </c>
      <c r="AA67" s="62">
        <f t="shared" ca="1" si="2"/>
        <v>0</v>
      </c>
      <c r="AB67" s="62">
        <f t="shared" ca="1" si="2"/>
        <v>0</v>
      </c>
      <c r="AC67" s="62">
        <f t="shared" ca="1" si="2"/>
        <v>0</v>
      </c>
    </row>
    <row r="68" spans="1:29" x14ac:dyDescent="0.25">
      <c r="G68" s="73"/>
      <c r="H68" s="73"/>
      <c r="I68" s="73"/>
      <c r="Y68" s="44"/>
    </row>
    <row r="69" spans="1:29" x14ac:dyDescent="0.25">
      <c r="C69" s="63"/>
      <c r="D69" s="63"/>
      <c r="E69" s="63"/>
      <c r="F69" s="63"/>
      <c r="G69" s="73"/>
      <c r="H69" s="73"/>
      <c r="I69" s="73"/>
    </row>
  </sheetData>
  <sheetProtection formatCells="0" formatColumns="0" formatRows="0" insertColumns="0" insertRows="0" insertHyperlinks="0" deleteColumns="0" deleteRows="0" sort="0" autoFilter="0" pivotTables="0"/>
  <autoFilter ref="A6:G6"/>
  <mergeCells count="17">
    <mergeCell ref="T4:X4"/>
    <mergeCell ref="Y4:AC4"/>
    <mergeCell ref="C5:D5"/>
    <mergeCell ref="E5:F5"/>
    <mergeCell ref="H5:J5"/>
    <mergeCell ref="K5:M5"/>
    <mergeCell ref="N5:P5"/>
    <mergeCell ref="Q5:S5"/>
    <mergeCell ref="T5:T6"/>
    <mergeCell ref="U5:X5"/>
    <mergeCell ref="Y5:Y6"/>
    <mergeCell ref="Z5:AC5"/>
    <mergeCell ref="A4:A6"/>
    <mergeCell ref="B4:B6"/>
    <mergeCell ref="C4:F4"/>
    <mergeCell ref="G4:G6"/>
    <mergeCell ref="H4:S4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2"/>
  <sheetViews>
    <sheetView workbookViewId="0">
      <pane xSplit="2" ySplit="6" topLeftCell="AP7" activePane="bottomRight" state="frozen"/>
      <selection pane="topRight" activeCell="C1" sqref="C1"/>
      <selection pane="bottomLeft" activeCell="A7" sqref="A7"/>
      <selection pane="bottomRight" activeCell="AT20" sqref="AT20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2.140625" style="5" customWidth="1"/>
    <col min="4" max="9" width="9.5703125" style="5" customWidth="1"/>
    <col min="10" max="12" width="9.7109375" style="5" customWidth="1"/>
    <col min="13" max="15" width="9.5703125" style="5" customWidth="1"/>
    <col min="16" max="16" width="11.85546875" style="5" customWidth="1"/>
    <col min="17" max="28" width="9.5703125" style="5" customWidth="1"/>
    <col min="29" max="29" width="11.85546875" style="5" customWidth="1"/>
    <col min="30" max="41" width="10.28515625" style="5" customWidth="1"/>
    <col min="42" max="42" width="11.85546875" style="5" customWidth="1"/>
    <col min="43" max="54" width="10.28515625" style="5" customWidth="1"/>
    <col min="55" max="55" width="11.85546875" style="5" customWidth="1"/>
    <col min="56" max="67" width="10.28515625" style="5" customWidth="1"/>
    <col min="68" max="68" width="11.85546875" style="5" customWidth="1"/>
    <col min="69" max="80" width="10.28515625" style="5" customWidth="1"/>
    <col min="81" max="81" width="11.85546875" style="5" customWidth="1"/>
    <col min="82" max="85" width="10.28515625" style="5" customWidth="1"/>
    <col min="86" max="86" width="11.85546875" style="5" customWidth="1"/>
    <col min="87" max="90" width="10.28515625" style="5" customWidth="1"/>
    <col min="91" max="91" width="11.85546875" style="5" customWidth="1"/>
    <col min="92" max="95" width="10.28515625" style="5" customWidth="1"/>
    <col min="96" max="96" width="11.85546875" style="5" customWidth="1"/>
    <col min="97" max="100" width="10.28515625" style="5" customWidth="1"/>
  </cols>
  <sheetData>
    <row r="1" spans="1:100" x14ac:dyDescent="0.25">
      <c r="M1" s="6"/>
      <c r="N1" s="6"/>
      <c r="O1" s="6"/>
      <c r="Z1" s="6"/>
      <c r="AA1" s="6"/>
      <c r="AB1" s="6"/>
      <c r="AO1" s="6"/>
      <c r="AZ1" s="6" t="s">
        <v>24</v>
      </c>
      <c r="BA1" s="6"/>
      <c r="BB1" s="6"/>
      <c r="BM1" s="6"/>
      <c r="BN1" s="6"/>
      <c r="BO1" s="6"/>
      <c r="BZ1" s="6"/>
      <c r="CA1" s="6"/>
      <c r="CB1" s="6"/>
      <c r="CG1" s="6"/>
      <c r="CL1" s="6"/>
      <c r="CQ1" s="6"/>
      <c r="CV1" s="6"/>
    </row>
    <row r="2" spans="1:100" x14ac:dyDescent="0.25">
      <c r="M2" s="1"/>
      <c r="N2" s="1"/>
      <c r="O2" s="1"/>
      <c r="Z2" s="1"/>
      <c r="AA2" s="1"/>
      <c r="AB2" s="1"/>
      <c r="AO2" s="1"/>
      <c r="AZ2" s="1"/>
      <c r="BA2" s="1"/>
      <c r="BB2" s="1"/>
      <c r="BM2" s="1"/>
      <c r="BN2" s="1"/>
      <c r="BO2" s="1"/>
      <c r="BZ2" s="1"/>
      <c r="CA2" s="1"/>
      <c r="CB2" s="1"/>
      <c r="CG2" s="1"/>
      <c r="CL2" s="1"/>
      <c r="CQ2" s="1"/>
      <c r="CV2" s="1"/>
    </row>
    <row r="3" spans="1:100" ht="15.75" customHeight="1" thickBot="1" x14ac:dyDescent="0.3">
      <c r="B3" s="3" t="s">
        <v>103</v>
      </c>
      <c r="C3" s="1"/>
      <c r="D3" s="1"/>
      <c r="E3" s="1"/>
      <c r="F3" s="1"/>
      <c r="G3" s="1"/>
      <c r="H3" s="1"/>
      <c r="I3" s="1"/>
      <c r="J3" s="1"/>
      <c r="K3" s="1"/>
      <c r="L3" s="1"/>
      <c r="P3" s="1"/>
      <c r="Q3" s="1"/>
      <c r="R3" s="1"/>
      <c r="S3" s="1"/>
      <c r="T3" s="1"/>
      <c r="U3" s="1"/>
      <c r="V3" s="1"/>
      <c r="W3" s="1"/>
      <c r="X3" s="1"/>
      <c r="Y3" s="1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  <c r="AN3" s="159"/>
      <c r="AO3" s="159"/>
      <c r="AP3" s="1"/>
      <c r="AQ3" s="1"/>
      <c r="AR3" s="1"/>
      <c r="AS3" s="1"/>
      <c r="AT3" s="1"/>
      <c r="AU3" s="1"/>
      <c r="AV3" s="1"/>
      <c r="AW3" s="1"/>
      <c r="AX3" s="1"/>
      <c r="AY3" s="1"/>
      <c r="BC3" s="1"/>
      <c r="BD3" s="1"/>
      <c r="BE3" s="1"/>
      <c r="BF3" s="1"/>
      <c r="BG3" s="1"/>
      <c r="BH3" s="1"/>
      <c r="BI3" s="1"/>
      <c r="BJ3" s="1"/>
      <c r="BK3" s="1"/>
      <c r="BL3" s="1"/>
      <c r="BP3" s="1"/>
      <c r="BQ3" s="1"/>
      <c r="BR3" s="1"/>
      <c r="BS3" s="1"/>
      <c r="BT3" s="1"/>
      <c r="BU3" s="1"/>
      <c r="BV3" s="1"/>
      <c r="BW3" s="1"/>
      <c r="BX3" s="1"/>
      <c r="BY3" s="1"/>
      <c r="CC3" s="1"/>
      <c r="CD3" s="1"/>
      <c r="CE3" s="1"/>
      <c r="CF3" s="1"/>
      <c r="CH3" s="1"/>
      <c r="CI3" s="1"/>
      <c r="CJ3" s="1"/>
      <c r="CK3" s="1"/>
      <c r="CM3" s="1"/>
      <c r="CN3" s="1"/>
      <c r="CO3" s="1"/>
      <c r="CP3" s="1"/>
      <c r="CR3" s="1"/>
      <c r="CS3" s="1"/>
      <c r="CT3" s="1"/>
      <c r="CU3" s="1"/>
      <c r="CV3" s="5" t="s">
        <v>24</v>
      </c>
    </row>
    <row r="4" spans="1:100" ht="59.45" customHeight="1" x14ac:dyDescent="0.25">
      <c r="A4" s="149" t="s">
        <v>1</v>
      </c>
      <c r="B4" s="150" t="s">
        <v>2</v>
      </c>
      <c r="C4" s="155" t="s">
        <v>89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7"/>
      <c r="P4" s="155" t="s">
        <v>91</v>
      </c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7"/>
      <c r="AC4" s="155" t="s">
        <v>92</v>
      </c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7"/>
      <c r="AP4" s="155" t="s">
        <v>93</v>
      </c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7"/>
      <c r="BC4" s="160" t="s">
        <v>94</v>
      </c>
      <c r="BD4" s="161"/>
      <c r="BE4" s="161"/>
      <c r="BF4" s="161"/>
      <c r="BG4" s="161"/>
      <c r="BH4" s="161"/>
      <c r="BI4" s="161"/>
      <c r="BJ4" s="161"/>
      <c r="BK4" s="161"/>
      <c r="BL4" s="161"/>
      <c r="BM4" s="161"/>
      <c r="BN4" s="161"/>
      <c r="BO4" s="162"/>
      <c r="BP4" s="155" t="s">
        <v>95</v>
      </c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7"/>
      <c r="CC4" s="139" t="s">
        <v>96</v>
      </c>
      <c r="CD4" s="140"/>
      <c r="CE4" s="140"/>
      <c r="CF4" s="140"/>
      <c r="CG4" s="141"/>
      <c r="CH4" s="146" t="s">
        <v>111</v>
      </c>
      <c r="CI4" s="140"/>
      <c r="CJ4" s="140"/>
      <c r="CK4" s="140"/>
      <c r="CL4" s="141"/>
      <c r="CM4" s="146" t="s">
        <v>112</v>
      </c>
      <c r="CN4" s="140"/>
      <c r="CO4" s="140"/>
      <c r="CP4" s="140"/>
      <c r="CQ4" s="141"/>
      <c r="CR4" s="146" t="s">
        <v>113</v>
      </c>
      <c r="CS4" s="140"/>
      <c r="CT4" s="140"/>
      <c r="CU4" s="140"/>
      <c r="CV4" s="141"/>
    </row>
    <row r="5" spans="1:100" s="2" customFormat="1" ht="50.25" customHeight="1" x14ac:dyDescent="0.2">
      <c r="A5" s="149"/>
      <c r="B5" s="150"/>
      <c r="C5" s="151" t="s">
        <v>271</v>
      </c>
      <c r="D5" s="153" t="s">
        <v>7</v>
      </c>
      <c r="E5" s="153"/>
      <c r="F5" s="153"/>
      <c r="G5" s="154" t="s">
        <v>8</v>
      </c>
      <c r="H5" s="154"/>
      <c r="I5" s="154"/>
      <c r="J5" s="154" t="s">
        <v>9</v>
      </c>
      <c r="K5" s="154"/>
      <c r="L5" s="154"/>
      <c r="M5" s="154" t="s">
        <v>10</v>
      </c>
      <c r="N5" s="154"/>
      <c r="O5" s="158"/>
      <c r="P5" s="151" t="s">
        <v>271</v>
      </c>
      <c r="Q5" s="153" t="s">
        <v>7</v>
      </c>
      <c r="R5" s="153"/>
      <c r="S5" s="153"/>
      <c r="T5" s="154" t="s">
        <v>8</v>
      </c>
      <c r="U5" s="154"/>
      <c r="V5" s="154"/>
      <c r="W5" s="154" t="s">
        <v>9</v>
      </c>
      <c r="X5" s="154"/>
      <c r="Y5" s="154"/>
      <c r="Z5" s="154" t="s">
        <v>10</v>
      </c>
      <c r="AA5" s="154"/>
      <c r="AB5" s="158"/>
      <c r="AC5" s="151" t="s">
        <v>271</v>
      </c>
      <c r="AD5" s="153" t="s">
        <v>7</v>
      </c>
      <c r="AE5" s="153"/>
      <c r="AF5" s="153"/>
      <c r="AG5" s="154" t="s">
        <v>8</v>
      </c>
      <c r="AH5" s="154"/>
      <c r="AI5" s="154"/>
      <c r="AJ5" s="154" t="s">
        <v>9</v>
      </c>
      <c r="AK5" s="154"/>
      <c r="AL5" s="154"/>
      <c r="AM5" s="154" t="s">
        <v>10</v>
      </c>
      <c r="AN5" s="154"/>
      <c r="AO5" s="158"/>
      <c r="AP5" s="151" t="s">
        <v>271</v>
      </c>
      <c r="AQ5" s="153" t="s">
        <v>7</v>
      </c>
      <c r="AR5" s="153"/>
      <c r="AS5" s="153"/>
      <c r="AT5" s="154" t="s">
        <v>8</v>
      </c>
      <c r="AU5" s="154"/>
      <c r="AV5" s="154"/>
      <c r="AW5" s="154" t="s">
        <v>9</v>
      </c>
      <c r="AX5" s="154"/>
      <c r="AY5" s="154"/>
      <c r="AZ5" s="154" t="s">
        <v>10</v>
      </c>
      <c r="BA5" s="154"/>
      <c r="BB5" s="154"/>
      <c r="BC5" s="151" t="s">
        <v>271</v>
      </c>
      <c r="BD5" s="153" t="s">
        <v>7</v>
      </c>
      <c r="BE5" s="153"/>
      <c r="BF5" s="153"/>
      <c r="BG5" s="154" t="s">
        <v>8</v>
      </c>
      <c r="BH5" s="154"/>
      <c r="BI5" s="154"/>
      <c r="BJ5" s="154" t="s">
        <v>9</v>
      </c>
      <c r="BK5" s="154"/>
      <c r="BL5" s="154"/>
      <c r="BM5" s="154" t="s">
        <v>10</v>
      </c>
      <c r="BN5" s="154"/>
      <c r="BO5" s="154"/>
      <c r="BP5" s="151" t="s">
        <v>271</v>
      </c>
      <c r="BQ5" s="153" t="s">
        <v>7</v>
      </c>
      <c r="BR5" s="153"/>
      <c r="BS5" s="153"/>
      <c r="BT5" s="154" t="s">
        <v>8</v>
      </c>
      <c r="BU5" s="154"/>
      <c r="BV5" s="154"/>
      <c r="BW5" s="154" t="s">
        <v>9</v>
      </c>
      <c r="BX5" s="154"/>
      <c r="BY5" s="154"/>
      <c r="BZ5" s="154" t="s">
        <v>10</v>
      </c>
      <c r="CA5" s="154"/>
      <c r="CB5" s="154"/>
      <c r="CC5" s="142" t="s">
        <v>90</v>
      </c>
      <c r="CD5" s="144" t="s">
        <v>4</v>
      </c>
      <c r="CE5" s="144"/>
      <c r="CF5" s="144"/>
      <c r="CG5" s="145"/>
      <c r="CH5" s="147" t="s">
        <v>90</v>
      </c>
      <c r="CI5" s="144" t="s">
        <v>4</v>
      </c>
      <c r="CJ5" s="144"/>
      <c r="CK5" s="144"/>
      <c r="CL5" s="145"/>
      <c r="CM5" s="147" t="s">
        <v>90</v>
      </c>
      <c r="CN5" s="144" t="s">
        <v>4</v>
      </c>
      <c r="CO5" s="144"/>
      <c r="CP5" s="144"/>
      <c r="CQ5" s="145"/>
      <c r="CR5" s="147" t="s">
        <v>90</v>
      </c>
      <c r="CS5" s="144" t="s">
        <v>4</v>
      </c>
      <c r="CT5" s="144"/>
      <c r="CU5" s="144"/>
      <c r="CV5" s="145"/>
    </row>
    <row r="6" spans="1:100" s="4" customFormat="1" ht="52.5" customHeight="1" x14ac:dyDescent="0.2">
      <c r="A6" s="149"/>
      <c r="B6" s="150"/>
      <c r="C6" s="152"/>
      <c r="D6" s="78" t="s">
        <v>257</v>
      </c>
      <c r="E6" s="78" t="s">
        <v>258</v>
      </c>
      <c r="F6" s="78" t="s">
        <v>259</v>
      </c>
      <c r="G6" s="78" t="s">
        <v>260</v>
      </c>
      <c r="H6" s="78" t="s">
        <v>261</v>
      </c>
      <c r="I6" s="78" t="s">
        <v>262</v>
      </c>
      <c r="J6" s="78" t="s">
        <v>263</v>
      </c>
      <c r="K6" s="78" t="s">
        <v>264</v>
      </c>
      <c r="L6" s="78" t="s">
        <v>265</v>
      </c>
      <c r="M6" s="78" t="s">
        <v>266</v>
      </c>
      <c r="N6" s="78" t="s">
        <v>267</v>
      </c>
      <c r="O6" s="79" t="s">
        <v>268</v>
      </c>
      <c r="P6" s="152"/>
      <c r="Q6" s="78" t="s">
        <v>257</v>
      </c>
      <c r="R6" s="78" t="s">
        <v>258</v>
      </c>
      <c r="S6" s="78" t="s">
        <v>259</v>
      </c>
      <c r="T6" s="78" t="s">
        <v>260</v>
      </c>
      <c r="U6" s="78" t="s">
        <v>261</v>
      </c>
      <c r="V6" s="78" t="s">
        <v>262</v>
      </c>
      <c r="W6" s="78" t="s">
        <v>263</v>
      </c>
      <c r="X6" s="78" t="s">
        <v>264</v>
      </c>
      <c r="Y6" s="78" t="s">
        <v>265</v>
      </c>
      <c r="Z6" s="78" t="s">
        <v>266</v>
      </c>
      <c r="AA6" s="78" t="s">
        <v>267</v>
      </c>
      <c r="AB6" s="79" t="s">
        <v>268</v>
      </c>
      <c r="AC6" s="152"/>
      <c r="AD6" s="78" t="s">
        <v>257</v>
      </c>
      <c r="AE6" s="78" t="s">
        <v>258</v>
      </c>
      <c r="AF6" s="78" t="s">
        <v>259</v>
      </c>
      <c r="AG6" s="78" t="s">
        <v>260</v>
      </c>
      <c r="AH6" s="78" t="s">
        <v>261</v>
      </c>
      <c r="AI6" s="78" t="s">
        <v>262</v>
      </c>
      <c r="AJ6" s="78" t="s">
        <v>263</v>
      </c>
      <c r="AK6" s="78" t="s">
        <v>264</v>
      </c>
      <c r="AL6" s="78" t="s">
        <v>265</v>
      </c>
      <c r="AM6" s="78" t="s">
        <v>266</v>
      </c>
      <c r="AN6" s="78" t="s">
        <v>267</v>
      </c>
      <c r="AO6" s="79" t="s">
        <v>268</v>
      </c>
      <c r="AP6" s="152"/>
      <c r="AQ6" s="78" t="s">
        <v>257</v>
      </c>
      <c r="AR6" s="78" t="s">
        <v>258</v>
      </c>
      <c r="AS6" s="78" t="s">
        <v>259</v>
      </c>
      <c r="AT6" s="78" t="s">
        <v>260</v>
      </c>
      <c r="AU6" s="78" t="s">
        <v>261</v>
      </c>
      <c r="AV6" s="78" t="s">
        <v>262</v>
      </c>
      <c r="AW6" s="78" t="s">
        <v>263</v>
      </c>
      <c r="AX6" s="78" t="s">
        <v>264</v>
      </c>
      <c r="AY6" s="78" t="s">
        <v>265</v>
      </c>
      <c r="AZ6" s="78" t="s">
        <v>266</v>
      </c>
      <c r="BA6" s="78" t="s">
        <v>267</v>
      </c>
      <c r="BB6" s="78" t="s">
        <v>268</v>
      </c>
      <c r="BC6" s="152"/>
      <c r="BD6" s="78" t="s">
        <v>257</v>
      </c>
      <c r="BE6" s="78" t="s">
        <v>258</v>
      </c>
      <c r="BF6" s="78" t="s">
        <v>259</v>
      </c>
      <c r="BG6" s="78" t="s">
        <v>260</v>
      </c>
      <c r="BH6" s="78" t="s">
        <v>261</v>
      </c>
      <c r="BI6" s="78" t="s">
        <v>262</v>
      </c>
      <c r="BJ6" s="78" t="s">
        <v>263</v>
      </c>
      <c r="BK6" s="78" t="s">
        <v>264</v>
      </c>
      <c r="BL6" s="78" t="s">
        <v>265</v>
      </c>
      <c r="BM6" s="78" t="s">
        <v>266</v>
      </c>
      <c r="BN6" s="78" t="s">
        <v>267</v>
      </c>
      <c r="BO6" s="78" t="s">
        <v>268</v>
      </c>
      <c r="BP6" s="152"/>
      <c r="BQ6" s="78" t="s">
        <v>257</v>
      </c>
      <c r="BR6" s="78" t="s">
        <v>258</v>
      </c>
      <c r="BS6" s="78" t="s">
        <v>259</v>
      </c>
      <c r="BT6" s="78" t="s">
        <v>260</v>
      </c>
      <c r="BU6" s="78" t="s">
        <v>261</v>
      </c>
      <c r="BV6" s="78" t="s">
        <v>262</v>
      </c>
      <c r="BW6" s="78" t="s">
        <v>263</v>
      </c>
      <c r="BX6" s="78" t="s">
        <v>264</v>
      </c>
      <c r="BY6" s="78" t="s">
        <v>265</v>
      </c>
      <c r="BZ6" s="78" t="s">
        <v>266</v>
      </c>
      <c r="CA6" s="78" t="s">
        <v>267</v>
      </c>
      <c r="CB6" s="78" t="s">
        <v>268</v>
      </c>
      <c r="CC6" s="143"/>
      <c r="CD6" s="25" t="s">
        <v>7</v>
      </c>
      <c r="CE6" s="25" t="s">
        <v>8</v>
      </c>
      <c r="CF6" s="25" t="s">
        <v>9</v>
      </c>
      <c r="CG6" s="27" t="s">
        <v>10</v>
      </c>
      <c r="CH6" s="148"/>
      <c r="CI6" s="34" t="s">
        <v>7</v>
      </c>
      <c r="CJ6" s="34" t="s">
        <v>8</v>
      </c>
      <c r="CK6" s="34" t="s">
        <v>9</v>
      </c>
      <c r="CL6" s="35" t="s">
        <v>10</v>
      </c>
      <c r="CM6" s="148"/>
      <c r="CN6" s="34" t="s">
        <v>7</v>
      </c>
      <c r="CO6" s="34" t="s">
        <v>8</v>
      </c>
      <c r="CP6" s="34" t="s">
        <v>9</v>
      </c>
      <c r="CQ6" s="35" t="s">
        <v>10</v>
      </c>
      <c r="CR6" s="148"/>
      <c r="CS6" s="34" t="s">
        <v>7</v>
      </c>
      <c r="CT6" s="34" t="s">
        <v>8</v>
      </c>
      <c r="CU6" s="34" t="s">
        <v>9</v>
      </c>
      <c r="CV6" s="35" t="s">
        <v>10</v>
      </c>
    </row>
    <row r="7" spans="1:100" x14ac:dyDescent="0.25">
      <c r="A7" s="7">
        <f>Список!A7</f>
        <v>1</v>
      </c>
      <c r="B7" s="19" t="str">
        <f>Список!B7</f>
        <v>ГБУ "Межрайонная больница №1"</v>
      </c>
      <c r="C7" s="17">
        <v>576</v>
      </c>
      <c r="D7" s="24">
        <v>48</v>
      </c>
      <c r="E7" s="24">
        <v>48</v>
      </c>
      <c r="F7" s="24">
        <v>48</v>
      </c>
      <c r="G7" s="24">
        <v>48</v>
      </c>
      <c r="H7" s="24">
        <v>48</v>
      </c>
      <c r="I7" s="24">
        <v>48</v>
      </c>
      <c r="J7" s="24">
        <v>48</v>
      </c>
      <c r="K7" s="24">
        <v>48</v>
      </c>
      <c r="L7" s="24">
        <v>48</v>
      </c>
      <c r="M7" s="24">
        <v>48</v>
      </c>
      <c r="N7" s="24">
        <v>48</v>
      </c>
      <c r="O7" s="75">
        <v>48</v>
      </c>
      <c r="P7" s="81">
        <v>0</v>
      </c>
      <c r="Q7" s="81">
        <v>0</v>
      </c>
      <c r="R7" s="81">
        <v>0</v>
      </c>
      <c r="S7" s="81">
        <v>0</v>
      </c>
      <c r="T7" s="81">
        <v>0</v>
      </c>
      <c r="U7" s="81">
        <v>0</v>
      </c>
      <c r="V7" s="82">
        <v>0</v>
      </c>
      <c r="W7" s="82">
        <v>0</v>
      </c>
      <c r="X7" s="82">
        <v>0</v>
      </c>
      <c r="Y7" s="82">
        <v>0</v>
      </c>
      <c r="Z7" s="82">
        <v>0</v>
      </c>
      <c r="AA7" s="82">
        <v>0</v>
      </c>
      <c r="AB7" s="83">
        <v>0</v>
      </c>
      <c r="AC7" s="81">
        <v>0</v>
      </c>
      <c r="AD7" s="81">
        <v>0</v>
      </c>
      <c r="AE7" s="81">
        <v>0</v>
      </c>
      <c r="AF7" s="81">
        <v>0</v>
      </c>
      <c r="AG7" s="81">
        <v>0</v>
      </c>
      <c r="AH7" s="81">
        <v>0</v>
      </c>
      <c r="AI7" s="82">
        <v>0</v>
      </c>
      <c r="AJ7" s="82">
        <v>0</v>
      </c>
      <c r="AK7" s="82">
        <v>0</v>
      </c>
      <c r="AL7" s="82">
        <v>0</v>
      </c>
      <c r="AM7" s="82">
        <v>0</v>
      </c>
      <c r="AN7" s="82">
        <v>0</v>
      </c>
      <c r="AO7" s="83">
        <v>0</v>
      </c>
      <c r="AP7" s="81">
        <v>9904</v>
      </c>
      <c r="AQ7" s="81">
        <v>825</v>
      </c>
      <c r="AR7" s="81">
        <v>825</v>
      </c>
      <c r="AS7" s="81">
        <v>826</v>
      </c>
      <c r="AT7" s="81">
        <v>825</v>
      </c>
      <c r="AU7" s="81">
        <v>825</v>
      </c>
      <c r="AV7" s="82">
        <v>826</v>
      </c>
      <c r="AW7" s="82">
        <v>825</v>
      </c>
      <c r="AX7" s="82">
        <v>825</v>
      </c>
      <c r="AY7" s="82">
        <v>826</v>
      </c>
      <c r="AZ7" s="82">
        <v>825</v>
      </c>
      <c r="BA7" s="82">
        <v>825</v>
      </c>
      <c r="BB7" s="82">
        <v>826</v>
      </c>
      <c r="BC7" s="81">
        <v>842</v>
      </c>
      <c r="BD7" s="81">
        <v>70</v>
      </c>
      <c r="BE7" s="81">
        <v>70</v>
      </c>
      <c r="BF7" s="81">
        <v>70</v>
      </c>
      <c r="BG7" s="81">
        <v>70</v>
      </c>
      <c r="BH7" s="81">
        <v>70</v>
      </c>
      <c r="BI7" s="82">
        <v>71</v>
      </c>
      <c r="BJ7" s="82">
        <v>70</v>
      </c>
      <c r="BK7" s="82">
        <v>70</v>
      </c>
      <c r="BL7" s="82">
        <v>70</v>
      </c>
      <c r="BM7" s="82">
        <v>70</v>
      </c>
      <c r="BN7" s="82">
        <v>70</v>
      </c>
      <c r="BO7" s="82">
        <v>71</v>
      </c>
      <c r="BP7" s="81">
        <v>468</v>
      </c>
      <c r="BQ7" s="81">
        <v>39</v>
      </c>
      <c r="BR7" s="81">
        <v>39</v>
      </c>
      <c r="BS7" s="81">
        <v>39</v>
      </c>
      <c r="BT7" s="81">
        <v>39</v>
      </c>
      <c r="BU7" s="81">
        <v>39</v>
      </c>
      <c r="BV7" s="82">
        <v>39</v>
      </c>
      <c r="BW7" s="82">
        <v>39</v>
      </c>
      <c r="BX7" s="82">
        <v>39</v>
      </c>
      <c r="BY7" s="82">
        <v>39</v>
      </c>
      <c r="BZ7" s="82">
        <v>39</v>
      </c>
      <c r="CA7" s="82">
        <v>39</v>
      </c>
      <c r="CB7" s="82">
        <v>39</v>
      </c>
      <c r="CC7" s="84"/>
      <c r="CD7" s="24">
        <f t="shared" ref="CD7:CD38" si="0">ROUND(CC7/4,0)</f>
        <v>0</v>
      </c>
      <c r="CE7" s="24">
        <f t="shared" ref="CE7:CE38" si="1">ROUND(CC7/4,0)</f>
        <v>0</v>
      </c>
      <c r="CF7" s="24">
        <f t="shared" ref="CF7:CF38" si="2">ROUND(CC7/4,0)</f>
        <v>0</v>
      </c>
      <c r="CG7" s="29">
        <f t="shared" ref="CG7:CG38" si="3">CC7-CD7-CE7-CF7</f>
        <v>0</v>
      </c>
      <c r="CH7" s="28">
        <v>0</v>
      </c>
      <c r="CI7" s="24">
        <f t="shared" ref="CI7:CI66" si="4">ROUND(CH7/4,0)</f>
        <v>0</v>
      </c>
      <c r="CJ7" s="24">
        <f t="shared" ref="CJ7:CJ66" si="5">ROUND(CH7/4,0)</f>
        <v>0</v>
      </c>
      <c r="CK7" s="24">
        <f t="shared" ref="CK7:CK66" si="6">ROUND(CH7/4,0)</f>
        <v>0</v>
      </c>
      <c r="CL7" s="29">
        <f t="shared" ref="CL7:CL66" si="7">CH7-CI7-CJ7-CK7</f>
        <v>0</v>
      </c>
      <c r="CM7" s="28">
        <v>0</v>
      </c>
      <c r="CN7" s="24">
        <f t="shared" ref="CN7:CN27" si="8">ROUND(CM7/4,0)</f>
        <v>0</v>
      </c>
      <c r="CO7" s="24">
        <f t="shared" ref="CO7:CO27" si="9">ROUND(CM7/4,0)</f>
        <v>0</v>
      </c>
      <c r="CP7" s="24">
        <f t="shared" ref="CP7:CP27" si="10">ROUND(CM7/4,0)</f>
        <v>0</v>
      </c>
      <c r="CQ7" s="29">
        <f t="shared" ref="CQ7:CQ27" si="11">CM7-CN7-CO7-CP7</f>
        <v>0</v>
      </c>
      <c r="CR7" s="28">
        <v>0</v>
      </c>
      <c r="CS7" s="24">
        <f t="shared" ref="CS7:CS27" si="12">ROUND(CR7/4,0)</f>
        <v>0</v>
      </c>
      <c r="CT7" s="24">
        <f t="shared" ref="CT7:CT27" si="13">ROUND(CR7/4,0)</f>
        <v>0</v>
      </c>
      <c r="CU7" s="24">
        <f t="shared" ref="CU7:CU27" si="14">ROUND(CR7/4,0)</f>
        <v>0</v>
      </c>
      <c r="CV7" s="29">
        <f t="shared" ref="CV7:CV27" si="15">CR7-CS7-CT7-CU7</f>
        <v>0</v>
      </c>
    </row>
    <row r="8" spans="1:100" x14ac:dyDescent="0.25">
      <c r="A8" s="7">
        <f>Список!A8</f>
        <v>2</v>
      </c>
      <c r="B8" s="19" t="str">
        <f>Список!B8</f>
        <v>ГБУ "Межрайонная больница №2"</v>
      </c>
      <c r="C8" s="17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75">
        <v>0</v>
      </c>
      <c r="P8" s="81">
        <v>0</v>
      </c>
      <c r="Q8" s="81">
        <v>0</v>
      </c>
      <c r="R8" s="81">
        <v>0</v>
      </c>
      <c r="S8" s="81">
        <v>0</v>
      </c>
      <c r="T8" s="81">
        <v>0</v>
      </c>
      <c r="U8" s="81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3">
        <v>0</v>
      </c>
      <c r="AC8" s="81">
        <v>0</v>
      </c>
      <c r="AD8" s="81">
        <v>0</v>
      </c>
      <c r="AE8" s="81">
        <v>0</v>
      </c>
      <c r="AF8" s="81">
        <v>0</v>
      </c>
      <c r="AG8" s="81">
        <v>0</v>
      </c>
      <c r="AH8" s="81">
        <v>0</v>
      </c>
      <c r="AI8" s="82">
        <v>0</v>
      </c>
      <c r="AJ8" s="82">
        <v>0</v>
      </c>
      <c r="AK8" s="82">
        <v>0</v>
      </c>
      <c r="AL8" s="82">
        <v>0</v>
      </c>
      <c r="AM8" s="82">
        <v>0</v>
      </c>
      <c r="AN8" s="82">
        <v>0</v>
      </c>
      <c r="AO8" s="83">
        <v>0</v>
      </c>
      <c r="AP8" s="81">
        <v>6349</v>
      </c>
      <c r="AQ8" s="81">
        <v>529</v>
      </c>
      <c r="AR8" s="81">
        <v>529</v>
      </c>
      <c r="AS8" s="81">
        <v>529</v>
      </c>
      <c r="AT8" s="81">
        <v>529</v>
      </c>
      <c r="AU8" s="81">
        <v>529</v>
      </c>
      <c r="AV8" s="82">
        <v>529</v>
      </c>
      <c r="AW8" s="82">
        <v>529</v>
      </c>
      <c r="AX8" s="82">
        <v>529</v>
      </c>
      <c r="AY8" s="82">
        <v>529</v>
      </c>
      <c r="AZ8" s="82">
        <v>529</v>
      </c>
      <c r="BA8" s="82">
        <v>529</v>
      </c>
      <c r="BB8" s="82">
        <v>530</v>
      </c>
      <c r="BC8" s="81">
        <v>150</v>
      </c>
      <c r="BD8" s="81">
        <v>13</v>
      </c>
      <c r="BE8" s="81">
        <v>12</v>
      </c>
      <c r="BF8" s="81">
        <v>13</v>
      </c>
      <c r="BG8" s="81">
        <v>12</v>
      </c>
      <c r="BH8" s="81">
        <v>13</v>
      </c>
      <c r="BI8" s="82">
        <v>12</v>
      </c>
      <c r="BJ8" s="82">
        <v>13</v>
      </c>
      <c r="BK8" s="82">
        <v>12</v>
      </c>
      <c r="BL8" s="82">
        <v>13</v>
      </c>
      <c r="BM8" s="82">
        <v>12</v>
      </c>
      <c r="BN8" s="82">
        <v>13</v>
      </c>
      <c r="BO8" s="82">
        <v>12</v>
      </c>
      <c r="BP8" s="81">
        <v>388</v>
      </c>
      <c r="BQ8" s="81">
        <v>32</v>
      </c>
      <c r="BR8" s="81">
        <v>32</v>
      </c>
      <c r="BS8" s="81">
        <v>32</v>
      </c>
      <c r="BT8" s="81">
        <v>33</v>
      </c>
      <c r="BU8" s="81">
        <v>32</v>
      </c>
      <c r="BV8" s="82">
        <v>32</v>
      </c>
      <c r="BW8" s="82">
        <v>32</v>
      </c>
      <c r="BX8" s="82">
        <v>33</v>
      </c>
      <c r="BY8" s="82">
        <v>32</v>
      </c>
      <c r="BZ8" s="82">
        <v>32</v>
      </c>
      <c r="CA8" s="82">
        <v>32</v>
      </c>
      <c r="CB8" s="82">
        <v>34</v>
      </c>
      <c r="CC8" s="84"/>
      <c r="CD8" s="24">
        <f t="shared" si="0"/>
        <v>0</v>
      </c>
      <c r="CE8" s="24">
        <f t="shared" si="1"/>
        <v>0</v>
      </c>
      <c r="CF8" s="24">
        <f t="shared" si="2"/>
        <v>0</v>
      </c>
      <c r="CG8" s="29">
        <f t="shared" si="3"/>
        <v>0</v>
      </c>
      <c r="CH8" s="28">
        <v>0</v>
      </c>
      <c r="CI8" s="24">
        <f t="shared" si="4"/>
        <v>0</v>
      </c>
      <c r="CJ8" s="24">
        <f t="shared" si="5"/>
        <v>0</v>
      </c>
      <c r="CK8" s="24">
        <f t="shared" si="6"/>
        <v>0</v>
      </c>
      <c r="CL8" s="29">
        <f t="shared" si="7"/>
        <v>0</v>
      </c>
      <c r="CM8" s="28">
        <v>0</v>
      </c>
      <c r="CN8" s="24">
        <f t="shared" ref="CN8:CN26" si="16">ROUND(CM8/4,0)</f>
        <v>0</v>
      </c>
      <c r="CO8" s="24">
        <f t="shared" ref="CO8:CO26" si="17">ROUND(CM8/4,0)</f>
        <v>0</v>
      </c>
      <c r="CP8" s="24">
        <f t="shared" ref="CP8:CP26" si="18">ROUND(CM8/4,0)</f>
        <v>0</v>
      </c>
      <c r="CQ8" s="29">
        <f t="shared" ref="CQ8:CQ26" si="19">CM8-CN8-CO8-CP8</f>
        <v>0</v>
      </c>
      <c r="CR8" s="28">
        <v>0</v>
      </c>
      <c r="CS8" s="24">
        <f t="shared" ref="CS8:CS26" si="20">ROUND(CR8/4,0)</f>
        <v>0</v>
      </c>
      <c r="CT8" s="24">
        <f t="shared" ref="CT8:CT26" si="21">ROUND(CR8/4,0)</f>
        <v>0</v>
      </c>
      <c r="CU8" s="24">
        <f t="shared" ref="CU8:CU26" si="22">ROUND(CR8/4,0)</f>
        <v>0</v>
      </c>
      <c r="CV8" s="29">
        <f t="shared" ref="CV8:CV26" si="23">CR8-CS8-CT8-CU8</f>
        <v>0</v>
      </c>
    </row>
    <row r="9" spans="1:100" x14ac:dyDescent="0.25">
      <c r="A9" s="7">
        <f>Список!A9</f>
        <v>3</v>
      </c>
      <c r="B9" s="19" t="str">
        <f>Список!B9</f>
        <v>ГБУ "Межрайонная больница №3"</v>
      </c>
      <c r="C9" s="17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75">
        <v>0</v>
      </c>
      <c r="P9" s="81">
        <v>0</v>
      </c>
      <c r="Q9" s="81">
        <v>0</v>
      </c>
      <c r="R9" s="81">
        <v>0</v>
      </c>
      <c r="S9" s="81">
        <v>0</v>
      </c>
      <c r="T9" s="81">
        <v>0</v>
      </c>
      <c r="U9" s="81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3">
        <v>0</v>
      </c>
      <c r="AC9" s="81">
        <v>0</v>
      </c>
      <c r="AD9" s="81">
        <v>0</v>
      </c>
      <c r="AE9" s="81">
        <v>0</v>
      </c>
      <c r="AF9" s="81">
        <v>0</v>
      </c>
      <c r="AG9" s="81">
        <v>0</v>
      </c>
      <c r="AH9" s="81">
        <v>0</v>
      </c>
      <c r="AI9" s="82">
        <v>0</v>
      </c>
      <c r="AJ9" s="82">
        <v>0</v>
      </c>
      <c r="AK9" s="82">
        <v>0</v>
      </c>
      <c r="AL9" s="82">
        <v>0</v>
      </c>
      <c r="AM9" s="82">
        <v>0</v>
      </c>
      <c r="AN9" s="82">
        <v>0</v>
      </c>
      <c r="AO9" s="83">
        <v>0</v>
      </c>
      <c r="AP9" s="81">
        <v>21023</v>
      </c>
      <c r="AQ9" s="81">
        <v>1752</v>
      </c>
      <c r="AR9" s="81">
        <v>1752</v>
      </c>
      <c r="AS9" s="81">
        <v>1752</v>
      </c>
      <c r="AT9" s="81">
        <v>1752</v>
      </c>
      <c r="AU9" s="81">
        <v>1752</v>
      </c>
      <c r="AV9" s="82">
        <v>1752</v>
      </c>
      <c r="AW9" s="82">
        <v>1752</v>
      </c>
      <c r="AX9" s="82">
        <v>1752</v>
      </c>
      <c r="AY9" s="82">
        <v>1752</v>
      </c>
      <c r="AZ9" s="82">
        <v>1752</v>
      </c>
      <c r="BA9" s="82">
        <v>1752</v>
      </c>
      <c r="BB9" s="82">
        <v>1751</v>
      </c>
      <c r="BC9" s="81">
        <v>5603</v>
      </c>
      <c r="BD9" s="81">
        <v>467</v>
      </c>
      <c r="BE9" s="81">
        <v>467</v>
      </c>
      <c r="BF9" s="81">
        <v>467</v>
      </c>
      <c r="BG9" s="81">
        <v>467</v>
      </c>
      <c r="BH9" s="81">
        <v>467</v>
      </c>
      <c r="BI9" s="82">
        <v>467</v>
      </c>
      <c r="BJ9" s="82">
        <v>467</v>
      </c>
      <c r="BK9" s="82">
        <v>467</v>
      </c>
      <c r="BL9" s="82">
        <v>467</v>
      </c>
      <c r="BM9" s="82">
        <v>467</v>
      </c>
      <c r="BN9" s="82">
        <v>467</v>
      </c>
      <c r="BO9" s="82">
        <v>466</v>
      </c>
      <c r="BP9" s="81">
        <v>1137</v>
      </c>
      <c r="BQ9" s="81">
        <v>95</v>
      </c>
      <c r="BR9" s="81">
        <v>95</v>
      </c>
      <c r="BS9" s="81">
        <v>95</v>
      </c>
      <c r="BT9" s="81">
        <v>94</v>
      </c>
      <c r="BU9" s="81">
        <v>95</v>
      </c>
      <c r="BV9" s="82">
        <v>95</v>
      </c>
      <c r="BW9" s="82">
        <v>95</v>
      </c>
      <c r="BX9" s="82">
        <v>94</v>
      </c>
      <c r="BY9" s="82">
        <v>95</v>
      </c>
      <c r="BZ9" s="82">
        <v>95</v>
      </c>
      <c r="CA9" s="82">
        <v>95</v>
      </c>
      <c r="CB9" s="82">
        <v>94</v>
      </c>
      <c r="CC9" s="84"/>
      <c r="CD9" s="24">
        <f t="shared" si="0"/>
        <v>0</v>
      </c>
      <c r="CE9" s="24">
        <f t="shared" si="1"/>
        <v>0</v>
      </c>
      <c r="CF9" s="24">
        <f t="shared" si="2"/>
        <v>0</v>
      </c>
      <c r="CG9" s="29">
        <f t="shared" si="3"/>
        <v>0</v>
      </c>
      <c r="CH9" s="28">
        <v>0</v>
      </c>
      <c r="CI9" s="24">
        <f t="shared" si="4"/>
        <v>0</v>
      </c>
      <c r="CJ9" s="24">
        <f t="shared" si="5"/>
        <v>0</v>
      </c>
      <c r="CK9" s="24">
        <f t="shared" si="6"/>
        <v>0</v>
      </c>
      <c r="CL9" s="29">
        <f t="shared" si="7"/>
        <v>0</v>
      </c>
      <c r="CM9" s="28">
        <v>0</v>
      </c>
      <c r="CN9" s="24">
        <f t="shared" si="16"/>
        <v>0</v>
      </c>
      <c r="CO9" s="24">
        <f t="shared" si="17"/>
        <v>0</v>
      </c>
      <c r="CP9" s="24">
        <f t="shared" si="18"/>
        <v>0</v>
      </c>
      <c r="CQ9" s="29">
        <f t="shared" si="19"/>
        <v>0</v>
      </c>
      <c r="CR9" s="28">
        <v>0</v>
      </c>
      <c r="CS9" s="24">
        <f t="shared" si="20"/>
        <v>0</v>
      </c>
      <c r="CT9" s="24">
        <f t="shared" si="21"/>
        <v>0</v>
      </c>
      <c r="CU9" s="24">
        <f t="shared" si="22"/>
        <v>0</v>
      </c>
      <c r="CV9" s="29">
        <f t="shared" si="23"/>
        <v>0</v>
      </c>
    </row>
    <row r="10" spans="1:100" x14ac:dyDescent="0.25">
      <c r="A10" s="7">
        <f>Список!A10</f>
        <v>4</v>
      </c>
      <c r="B10" s="19" t="str">
        <f>Список!B10</f>
        <v>ГБУ "Межрайонная больница №4"</v>
      </c>
      <c r="C10" s="17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75">
        <v>0</v>
      </c>
      <c r="P10" s="81">
        <v>0</v>
      </c>
      <c r="Q10" s="81">
        <v>0</v>
      </c>
      <c r="R10" s="81">
        <v>0</v>
      </c>
      <c r="S10" s="81">
        <v>0</v>
      </c>
      <c r="T10" s="81">
        <v>0</v>
      </c>
      <c r="U10" s="81">
        <v>0</v>
      </c>
      <c r="V10" s="82">
        <v>0</v>
      </c>
      <c r="W10" s="82">
        <v>0</v>
      </c>
      <c r="X10" s="82">
        <v>0</v>
      </c>
      <c r="Y10" s="82">
        <v>0</v>
      </c>
      <c r="Z10" s="82">
        <v>0</v>
      </c>
      <c r="AA10" s="82">
        <v>0</v>
      </c>
      <c r="AB10" s="83">
        <v>0</v>
      </c>
      <c r="AC10" s="81">
        <v>0</v>
      </c>
      <c r="AD10" s="81">
        <v>0</v>
      </c>
      <c r="AE10" s="81">
        <v>0</v>
      </c>
      <c r="AF10" s="81">
        <v>0</v>
      </c>
      <c r="AG10" s="81">
        <v>0</v>
      </c>
      <c r="AH10" s="81">
        <v>0</v>
      </c>
      <c r="AI10" s="82">
        <v>0</v>
      </c>
      <c r="AJ10" s="82">
        <v>0</v>
      </c>
      <c r="AK10" s="82">
        <v>0</v>
      </c>
      <c r="AL10" s="82">
        <v>0</v>
      </c>
      <c r="AM10" s="82">
        <v>0</v>
      </c>
      <c r="AN10" s="82">
        <v>0</v>
      </c>
      <c r="AO10" s="83">
        <v>0</v>
      </c>
      <c r="AP10" s="81">
        <v>8645</v>
      </c>
      <c r="AQ10" s="81">
        <v>720</v>
      </c>
      <c r="AR10" s="81">
        <v>720</v>
      </c>
      <c r="AS10" s="81">
        <v>720</v>
      </c>
      <c r="AT10" s="81">
        <v>721</v>
      </c>
      <c r="AU10" s="81">
        <v>720</v>
      </c>
      <c r="AV10" s="82">
        <v>721</v>
      </c>
      <c r="AW10" s="82">
        <v>720</v>
      </c>
      <c r="AX10" s="82">
        <v>721</v>
      </c>
      <c r="AY10" s="82">
        <v>720</v>
      </c>
      <c r="AZ10" s="82">
        <v>721</v>
      </c>
      <c r="BA10" s="82">
        <v>720</v>
      </c>
      <c r="BB10" s="82">
        <v>721</v>
      </c>
      <c r="BC10" s="81">
        <v>1285</v>
      </c>
      <c r="BD10" s="81">
        <v>107</v>
      </c>
      <c r="BE10" s="81">
        <v>107</v>
      </c>
      <c r="BF10" s="81">
        <v>107</v>
      </c>
      <c r="BG10" s="81">
        <v>107</v>
      </c>
      <c r="BH10" s="81">
        <v>107</v>
      </c>
      <c r="BI10" s="82">
        <v>107</v>
      </c>
      <c r="BJ10" s="82">
        <v>107</v>
      </c>
      <c r="BK10" s="82">
        <v>107</v>
      </c>
      <c r="BL10" s="82">
        <v>107</v>
      </c>
      <c r="BM10" s="82">
        <v>107</v>
      </c>
      <c r="BN10" s="82">
        <v>107</v>
      </c>
      <c r="BO10" s="82">
        <v>108</v>
      </c>
      <c r="BP10" s="81">
        <v>766</v>
      </c>
      <c r="BQ10" s="81">
        <v>63</v>
      </c>
      <c r="BR10" s="81">
        <v>64</v>
      </c>
      <c r="BS10" s="81">
        <v>64</v>
      </c>
      <c r="BT10" s="81">
        <v>64</v>
      </c>
      <c r="BU10" s="81">
        <v>63</v>
      </c>
      <c r="BV10" s="82">
        <v>65</v>
      </c>
      <c r="BW10" s="82">
        <v>63</v>
      </c>
      <c r="BX10" s="82">
        <v>64</v>
      </c>
      <c r="BY10" s="82">
        <v>64</v>
      </c>
      <c r="BZ10" s="82">
        <v>64</v>
      </c>
      <c r="CA10" s="82">
        <v>63</v>
      </c>
      <c r="CB10" s="82">
        <v>65</v>
      </c>
      <c r="CC10" s="84"/>
      <c r="CD10" s="24">
        <f t="shared" si="0"/>
        <v>0</v>
      </c>
      <c r="CE10" s="24">
        <f t="shared" si="1"/>
        <v>0</v>
      </c>
      <c r="CF10" s="24">
        <f t="shared" si="2"/>
        <v>0</v>
      </c>
      <c r="CG10" s="29">
        <f t="shared" si="3"/>
        <v>0</v>
      </c>
      <c r="CH10" s="28">
        <v>0</v>
      </c>
      <c r="CI10" s="24">
        <f t="shared" si="4"/>
        <v>0</v>
      </c>
      <c r="CJ10" s="24">
        <f t="shared" si="5"/>
        <v>0</v>
      </c>
      <c r="CK10" s="24">
        <f t="shared" si="6"/>
        <v>0</v>
      </c>
      <c r="CL10" s="29">
        <f t="shared" si="7"/>
        <v>0</v>
      </c>
      <c r="CM10" s="28">
        <v>0</v>
      </c>
      <c r="CN10" s="24">
        <f t="shared" si="16"/>
        <v>0</v>
      </c>
      <c r="CO10" s="24">
        <f t="shared" si="17"/>
        <v>0</v>
      </c>
      <c r="CP10" s="24">
        <f t="shared" si="18"/>
        <v>0</v>
      </c>
      <c r="CQ10" s="29">
        <f t="shared" si="19"/>
        <v>0</v>
      </c>
      <c r="CR10" s="28">
        <v>0</v>
      </c>
      <c r="CS10" s="24">
        <f t="shared" si="20"/>
        <v>0</v>
      </c>
      <c r="CT10" s="24">
        <f t="shared" si="21"/>
        <v>0</v>
      </c>
      <c r="CU10" s="24">
        <f t="shared" si="22"/>
        <v>0</v>
      </c>
      <c r="CV10" s="29">
        <f t="shared" si="23"/>
        <v>0</v>
      </c>
    </row>
    <row r="11" spans="1:100" x14ac:dyDescent="0.25">
      <c r="A11" s="7">
        <f>Список!A11</f>
        <v>5</v>
      </c>
      <c r="B11" s="19" t="str">
        <f>Список!B11</f>
        <v>ГБУ "Межрайонная больница №5"</v>
      </c>
      <c r="C11" s="17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75">
        <v>0</v>
      </c>
      <c r="P11" s="81">
        <v>0</v>
      </c>
      <c r="Q11" s="81">
        <v>0</v>
      </c>
      <c r="R11" s="81">
        <v>0</v>
      </c>
      <c r="S11" s="81">
        <v>0</v>
      </c>
      <c r="T11" s="81">
        <v>0</v>
      </c>
      <c r="U11" s="81">
        <v>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3">
        <v>0</v>
      </c>
      <c r="AC11" s="81">
        <v>0</v>
      </c>
      <c r="AD11" s="81">
        <v>0</v>
      </c>
      <c r="AE11" s="81">
        <v>0</v>
      </c>
      <c r="AF11" s="81">
        <v>0</v>
      </c>
      <c r="AG11" s="81">
        <v>0</v>
      </c>
      <c r="AH11" s="81">
        <v>0</v>
      </c>
      <c r="AI11" s="82">
        <v>0</v>
      </c>
      <c r="AJ11" s="82">
        <v>0</v>
      </c>
      <c r="AK11" s="82">
        <v>0</v>
      </c>
      <c r="AL11" s="82">
        <v>0</v>
      </c>
      <c r="AM11" s="82">
        <v>0</v>
      </c>
      <c r="AN11" s="82">
        <v>0</v>
      </c>
      <c r="AO11" s="83">
        <v>0</v>
      </c>
      <c r="AP11" s="81">
        <v>10679</v>
      </c>
      <c r="AQ11" s="81">
        <v>890</v>
      </c>
      <c r="AR11" s="81">
        <v>890</v>
      </c>
      <c r="AS11" s="81">
        <v>890</v>
      </c>
      <c r="AT11" s="81">
        <v>890</v>
      </c>
      <c r="AU11" s="81">
        <v>890</v>
      </c>
      <c r="AV11" s="82">
        <v>890</v>
      </c>
      <c r="AW11" s="82">
        <v>890</v>
      </c>
      <c r="AX11" s="82">
        <v>890</v>
      </c>
      <c r="AY11" s="82">
        <v>890</v>
      </c>
      <c r="AZ11" s="82">
        <v>890</v>
      </c>
      <c r="BA11" s="82">
        <v>890</v>
      </c>
      <c r="BB11" s="82">
        <v>889</v>
      </c>
      <c r="BC11" s="81">
        <v>2105</v>
      </c>
      <c r="BD11" s="81">
        <v>175</v>
      </c>
      <c r="BE11" s="81">
        <v>175</v>
      </c>
      <c r="BF11" s="81">
        <v>175</v>
      </c>
      <c r="BG11" s="81">
        <v>176</v>
      </c>
      <c r="BH11" s="81">
        <v>175</v>
      </c>
      <c r="BI11" s="82">
        <v>176</v>
      </c>
      <c r="BJ11" s="82">
        <v>175</v>
      </c>
      <c r="BK11" s="82">
        <v>176</v>
      </c>
      <c r="BL11" s="82">
        <v>175</v>
      </c>
      <c r="BM11" s="82">
        <v>176</v>
      </c>
      <c r="BN11" s="82">
        <v>175</v>
      </c>
      <c r="BO11" s="82">
        <v>176</v>
      </c>
      <c r="BP11" s="81">
        <v>223</v>
      </c>
      <c r="BQ11" s="81">
        <v>19</v>
      </c>
      <c r="BR11" s="81">
        <v>19</v>
      </c>
      <c r="BS11" s="81">
        <v>19</v>
      </c>
      <c r="BT11" s="81">
        <v>18</v>
      </c>
      <c r="BU11" s="81">
        <v>19</v>
      </c>
      <c r="BV11" s="82">
        <v>18</v>
      </c>
      <c r="BW11" s="82">
        <v>19</v>
      </c>
      <c r="BX11" s="82">
        <v>18</v>
      </c>
      <c r="BY11" s="82">
        <v>19</v>
      </c>
      <c r="BZ11" s="82">
        <v>18</v>
      </c>
      <c r="CA11" s="82">
        <v>19</v>
      </c>
      <c r="CB11" s="82">
        <v>18</v>
      </c>
      <c r="CC11" s="84"/>
      <c r="CD11" s="24">
        <f t="shared" si="0"/>
        <v>0</v>
      </c>
      <c r="CE11" s="24">
        <f t="shared" si="1"/>
        <v>0</v>
      </c>
      <c r="CF11" s="24">
        <f t="shared" si="2"/>
        <v>0</v>
      </c>
      <c r="CG11" s="29">
        <f t="shared" si="3"/>
        <v>0</v>
      </c>
      <c r="CH11" s="28">
        <v>0</v>
      </c>
      <c r="CI11" s="24">
        <f t="shared" si="4"/>
        <v>0</v>
      </c>
      <c r="CJ11" s="24">
        <f t="shared" si="5"/>
        <v>0</v>
      </c>
      <c r="CK11" s="24">
        <f t="shared" si="6"/>
        <v>0</v>
      </c>
      <c r="CL11" s="29">
        <f t="shared" si="7"/>
        <v>0</v>
      </c>
      <c r="CM11" s="28">
        <v>0</v>
      </c>
      <c r="CN11" s="24">
        <f t="shared" si="16"/>
        <v>0</v>
      </c>
      <c r="CO11" s="24">
        <f t="shared" si="17"/>
        <v>0</v>
      </c>
      <c r="CP11" s="24">
        <f t="shared" si="18"/>
        <v>0</v>
      </c>
      <c r="CQ11" s="29">
        <f t="shared" si="19"/>
        <v>0</v>
      </c>
      <c r="CR11" s="28">
        <v>0</v>
      </c>
      <c r="CS11" s="24">
        <f t="shared" si="20"/>
        <v>0</v>
      </c>
      <c r="CT11" s="24">
        <f t="shared" si="21"/>
        <v>0</v>
      </c>
      <c r="CU11" s="24">
        <f t="shared" si="22"/>
        <v>0</v>
      </c>
      <c r="CV11" s="29">
        <f t="shared" si="23"/>
        <v>0</v>
      </c>
    </row>
    <row r="12" spans="1:100" x14ac:dyDescent="0.25">
      <c r="A12" s="7">
        <f>Список!A12</f>
        <v>6</v>
      </c>
      <c r="B12" s="19" t="str">
        <f>Список!B12</f>
        <v>ГБУ "Межрайонная больница №6"</v>
      </c>
      <c r="C12" s="17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75">
        <v>0</v>
      </c>
      <c r="P12" s="81">
        <v>0</v>
      </c>
      <c r="Q12" s="81">
        <v>0</v>
      </c>
      <c r="R12" s="81">
        <v>0</v>
      </c>
      <c r="S12" s="81">
        <v>0</v>
      </c>
      <c r="T12" s="81">
        <v>0</v>
      </c>
      <c r="U12" s="81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3">
        <v>0</v>
      </c>
      <c r="AC12" s="81">
        <v>0</v>
      </c>
      <c r="AD12" s="81">
        <v>0</v>
      </c>
      <c r="AE12" s="81">
        <v>0</v>
      </c>
      <c r="AF12" s="81">
        <v>0</v>
      </c>
      <c r="AG12" s="81">
        <v>0</v>
      </c>
      <c r="AH12" s="81">
        <v>0</v>
      </c>
      <c r="AI12" s="82">
        <v>0</v>
      </c>
      <c r="AJ12" s="82">
        <v>0</v>
      </c>
      <c r="AK12" s="82">
        <v>0</v>
      </c>
      <c r="AL12" s="82">
        <v>0</v>
      </c>
      <c r="AM12" s="82">
        <v>0</v>
      </c>
      <c r="AN12" s="82">
        <v>0</v>
      </c>
      <c r="AO12" s="83">
        <v>0</v>
      </c>
      <c r="AP12" s="81">
        <v>11322</v>
      </c>
      <c r="AQ12" s="81">
        <v>944</v>
      </c>
      <c r="AR12" s="81">
        <v>943</v>
      </c>
      <c r="AS12" s="81">
        <v>944</v>
      </c>
      <c r="AT12" s="81">
        <v>943</v>
      </c>
      <c r="AU12" s="81">
        <v>944</v>
      </c>
      <c r="AV12" s="82">
        <v>943</v>
      </c>
      <c r="AW12" s="82">
        <v>944</v>
      </c>
      <c r="AX12" s="82">
        <v>943</v>
      </c>
      <c r="AY12" s="82">
        <v>944</v>
      </c>
      <c r="AZ12" s="82">
        <v>943</v>
      </c>
      <c r="BA12" s="82">
        <v>944</v>
      </c>
      <c r="BB12" s="82">
        <v>943</v>
      </c>
      <c r="BC12" s="81">
        <v>500</v>
      </c>
      <c r="BD12" s="81">
        <v>42</v>
      </c>
      <c r="BE12" s="81">
        <v>42</v>
      </c>
      <c r="BF12" s="81">
        <v>41</v>
      </c>
      <c r="BG12" s="81">
        <v>42</v>
      </c>
      <c r="BH12" s="81">
        <v>42</v>
      </c>
      <c r="BI12" s="82">
        <v>41</v>
      </c>
      <c r="BJ12" s="82">
        <v>42</v>
      </c>
      <c r="BK12" s="82">
        <v>42</v>
      </c>
      <c r="BL12" s="82">
        <v>41</v>
      </c>
      <c r="BM12" s="82">
        <v>42</v>
      </c>
      <c r="BN12" s="82">
        <v>42</v>
      </c>
      <c r="BO12" s="82">
        <v>41</v>
      </c>
      <c r="BP12" s="81">
        <v>962</v>
      </c>
      <c r="BQ12" s="81">
        <v>80</v>
      </c>
      <c r="BR12" s="81">
        <v>80</v>
      </c>
      <c r="BS12" s="81">
        <v>80</v>
      </c>
      <c r="BT12" s="81">
        <v>80</v>
      </c>
      <c r="BU12" s="81">
        <v>80</v>
      </c>
      <c r="BV12" s="82">
        <v>81</v>
      </c>
      <c r="BW12" s="82">
        <v>80</v>
      </c>
      <c r="BX12" s="82">
        <v>80</v>
      </c>
      <c r="BY12" s="82">
        <v>80</v>
      </c>
      <c r="BZ12" s="82">
        <v>80</v>
      </c>
      <c r="CA12" s="82">
        <v>80</v>
      </c>
      <c r="CB12" s="82">
        <v>81</v>
      </c>
      <c r="CC12" s="84"/>
      <c r="CD12" s="24">
        <f t="shared" si="0"/>
        <v>0</v>
      </c>
      <c r="CE12" s="24">
        <f t="shared" si="1"/>
        <v>0</v>
      </c>
      <c r="CF12" s="24">
        <f t="shared" si="2"/>
        <v>0</v>
      </c>
      <c r="CG12" s="29">
        <f t="shared" si="3"/>
        <v>0</v>
      </c>
      <c r="CH12" s="28">
        <v>0</v>
      </c>
      <c r="CI12" s="24">
        <f t="shared" si="4"/>
        <v>0</v>
      </c>
      <c r="CJ12" s="24">
        <f t="shared" si="5"/>
        <v>0</v>
      </c>
      <c r="CK12" s="24">
        <f t="shared" si="6"/>
        <v>0</v>
      </c>
      <c r="CL12" s="29">
        <f t="shared" si="7"/>
        <v>0</v>
      </c>
      <c r="CM12" s="28">
        <v>0</v>
      </c>
      <c r="CN12" s="24">
        <f t="shared" si="16"/>
        <v>0</v>
      </c>
      <c r="CO12" s="24">
        <f t="shared" si="17"/>
        <v>0</v>
      </c>
      <c r="CP12" s="24">
        <f t="shared" si="18"/>
        <v>0</v>
      </c>
      <c r="CQ12" s="29">
        <f t="shared" si="19"/>
        <v>0</v>
      </c>
      <c r="CR12" s="28">
        <v>0</v>
      </c>
      <c r="CS12" s="24">
        <f t="shared" si="20"/>
        <v>0</v>
      </c>
      <c r="CT12" s="24">
        <f t="shared" si="21"/>
        <v>0</v>
      </c>
      <c r="CU12" s="24">
        <f t="shared" si="22"/>
        <v>0</v>
      </c>
      <c r="CV12" s="29">
        <f t="shared" si="23"/>
        <v>0</v>
      </c>
    </row>
    <row r="13" spans="1:100" x14ac:dyDescent="0.25">
      <c r="A13" s="7">
        <f>Список!A13</f>
        <v>7</v>
      </c>
      <c r="B13" s="19" t="str">
        <f>Список!B13</f>
        <v>ГБУ "Межрайонная больница №7"</v>
      </c>
      <c r="C13" s="17">
        <v>445</v>
      </c>
      <c r="D13" s="24">
        <v>37</v>
      </c>
      <c r="E13" s="24">
        <v>37</v>
      </c>
      <c r="F13" s="24">
        <v>37</v>
      </c>
      <c r="G13" s="24">
        <v>37</v>
      </c>
      <c r="H13" s="24">
        <v>37</v>
      </c>
      <c r="I13" s="24">
        <v>37</v>
      </c>
      <c r="J13" s="24">
        <v>37</v>
      </c>
      <c r="K13" s="24">
        <v>37</v>
      </c>
      <c r="L13" s="24">
        <v>37</v>
      </c>
      <c r="M13" s="24">
        <v>37</v>
      </c>
      <c r="N13" s="24">
        <v>37</v>
      </c>
      <c r="O13" s="75">
        <v>38</v>
      </c>
      <c r="P13" s="81">
        <v>0</v>
      </c>
      <c r="Q13" s="81">
        <v>0</v>
      </c>
      <c r="R13" s="81">
        <v>0</v>
      </c>
      <c r="S13" s="81">
        <v>0</v>
      </c>
      <c r="T13" s="81">
        <v>0</v>
      </c>
      <c r="U13" s="81">
        <v>0</v>
      </c>
      <c r="V13" s="82">
        <v>0</v>
      </c>
      <c r="W13" s="82">
        <v>0</v>
      </c>
      <c r="X13" s="82">
        <v>0</v>
      </c>
      <c r="Y13" s="82">
        <v>0</v>
      </c>
      <c r="Z13" s="82">
        <v>0</v>
      </c>
      <c r="AA13" s="82">
        <v>0</v>
      </c>
      <c r="AB13" s="83">
        <v>0</v>
      </c>
      <c r="AC13" s="81">
        <v>0</v>
      </c>
      <c r="AD13" s="81">
        <v>0</v>
      </c>
      <c r="AE13" s="81">
        <v>0</v>
      </c>
      <c r="AF13" s="81">
        <v>0</v>
      </c>
      <c r="AG13" s="81">
        <v>0</v>
      </c>
      <c r="AH13" s="81">
        <v>0</v>
      </c>
      <c r="AI13" s="82">
        <v>0</v>
      </c>
      <c r="AJ13" s="82">
        <v>0</v>
      </c>
      <c r="AK13" s="82">
        <v>0</v>
      </c>
      <c r="AL13" s="82">
        <v>0</v>
      </c>
      <c r="AM13" s="82">
        <v>0</v>
      </c>
      <c r="AN13" s="82">
        <v>0</v>
      </c>
      <c r="AO13" s="83">
        <v>0</v>
      </c>
      <c r="AP13" s="81">
        <v>8756</v>
      </c>
      <c r="AQ13" s="81">
        <v>730</v>
      </c>
      <c r="AR13" s="81">
        <v>730</v>
      </c>
      <c r="AS13" s="81">
        <v>729</v>
      </c>
      <c r="AT13" s="81">
        <v>730</v>
      </c>
      <c r="AU13" s="81">
        <v>730</v>
      </c>
      <c r="AV13" s="82">
        <v>729</v>
      </c>
      <c r="AW13" s="82">
        <v>730</v>
      </c>
      <c r="AX13" s="82">
        <v>730</v>
      </c>
      <c r="AY13" s="82">
        <v>729</v>
      </c>
      <c r="AZ13" s="82">
        <v>730</v>
      </c>
      <c r="BA13" s="82">
        <v>730</v>
      </c>
      <c r="BB13" s="82">
        <v>729</v>
      </c>
      <c r="BC13" s="81">
        <v>360</v>
      </c>
      <c r="BD13" s="81">
        <v>30</v>
      </c>
      <c r="BE13" s="81">
        <v>30</v>
      </c>
      <c r="BF13" s="81">
        <v>30</v>
      </c>
      <c r="BG13" s="81">
        <v>30</v>
      </c>
      <c r="BH13" s="81">
        <v>30</v>
      </c>
      <c r="BI13" s="82">
        <v>30</v>
      </c>
      <c r="BJ13" s="82">
        <v>30</v>
      </c>
      <c r="BK13" s="82">
        <v>30</v>
      </c>
      <c r="BL13" s="82">
        <v>30</v>
      </c>
      <c r="BM13" s="82">
        <v>30</v>
      </c>
      <c r="BN13" s="82">
        <v>30</v>
      </c>
      <c r="BO13" s="82">
        <v>30</v>
      </c>
      <c r="BP13" s="81">
        <v>47</v>
      </c>
      <c r="BQ13" s="81">
        <v>4</v>
      </c>
      <c r="BR13" s="81">
        <v>3</v>
      </c>
      <c r="BS13" s="81">
        <v>4</v>
      </c>
      <c r="BT13" s="81">
        <v>4</v>
      </c>
      <c r="BU13" s="81">
        <v>4</v>
      </c>
      <c r="BV13" s="82">
        <v>4</v>
      </c>
      <c r="BW13" s="82">
        <v>4</v>
      </c>
      <c r="BX13" s="82">
        <v>4</v>
      </c>
      <c r="BY13" s="82">
        <v>4</v>
      </c>
      <c r="BZ13" s="82">
        <v>4</v>
      </c>
      <c r="CA13" s="82">
        <v>4</v>
      </c>
      <c r="CB13" s="82">
        <v>4</v>
      </c>
      <c r="CC13" s="84"/>
      <c r="CD13" s="24">
        <f t="shared" si="0"/>
        <v>0</v>
      </c>
      <c r="CE13" s="24">
        <f t="shared" si="1"/>
        <v>0</v>
      </c>
      <c r="CF13" s="24">
        <f t="shared" si="2"/>
        <v>0</v>
      </c>
      <c r="CG13" s="29">
        <f t="shared" si="3"/>
        <v>0</v>
      </c>
      <c r="CH13" s="28">
        <v>0</v>
      </c>
      <c r="CI13" s="24">
        <f t="shared" si="4"/>
        <v>0</v>
      </c>
      <c r="CJ13" s="24">
        <f t="shared" si="5"/>
        <v>0</v>
      </c>
      <c r="CK13" s="24">
        <f t="shared" si="6"/>
        <v>0</v>
      </c>
      <c r="CL13" s="29">
        <f t="shared" si="7"/>
        <v>0</v>
      </c>
      <c r="CM13" s="28">
        <v>0</v>
      </c>
      <c r="CN13" s="24">
        <f t="shared" si="16"/>
        <v>0</v>
      </c>
      <c r="CO13" s="24">
        <f t="shared" si="17"/>
        <v>0</v>
      </c>
      <c r="CP13" s="24">
        <f t="shared" si="18"/>
        <v>0</v>
      </c>
      <c r="CQ13" s="29">
        <f t="shared" si="19"/>
        <v>0</v>
      </c>
      <c r="CR13" s="28">
        <v>0</v>
      </c>
      <c r="CS13" s="24">
        <f t="shared" si="20"/>
        <v>0</v>
      </c>
      <c r="CT13" s="24">
        <f t="shared" si="21"/>
        <v>0</v>
      </c>
      <c r="CU13" s="24">
        <f t="shared" si="22"/>
        <v>0</v>
      </c>
      <c r="CV13" s="29">
        <f t="shared" si="23"/>
        <v>0</v>
      </c>
    </row>
    <row r="14" spans="1:100" x14ac:dyDescent="0.25">
      <c r="A14" s="7">
        <f>Список!A14</f>
        <v>8</v>
      </c>
      <c r="B14" s="19" t="str">
        <f>Список!B14</f>
        <v>ГБУ "Межрайонная больница №8"</v>
      </c>
      <c r="C14" s="17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75">
        <v>0</v>
      </c>
      <c r="P14" s="81">
        <v>0</v>
      </c>
      <c r="Q14" s="81">
        <v>0</v>
      </c>
      <c r="R14" s="81">
        <v>0</v>
      </c>
      <c r="S14" s="81">
        <v>0</v>
      </c>
      <c r="T14" s="81">
        <v>0</v>
      </c>
      <c r="U14" s="81">
        <v>0</v>
      </c>
      <c r="V14" s="82">
        <v>0</v>
      </c>
      <c r="W14" s="82">
        <v>0</v>
      </c>
      <c r="X14" s="82">
        <v>0</v>
      </c>
      <c r="Y14" s="82">
        <v>0</v>
      </c>
      <c r="Z14" s="82">
        <v>0</v>
      </c>
      <c r="AA14" s="82">
        <v>0</v>
      </c>
      <c r="AB14" s="83">
        <v>0</v>
      </c>
      <c r="AC14" s="81">
        <v>0</v>
      </c>
      <c r="AD14" s="81">
        <v>0</v>
      </c>
      <c r="AE14" s="81">
        <v>0</v>
      </c>
      <c r="AF14" s="81">
        <v>0</v>
      </c>
      <c r="AG14" s="81">
        <v>0</v>
      </c>
      <c r="AH14" s="81">
        <v>0</v>
      </c>
      <c r="AI14" s="82">
        <v>0</v>
      </c>
      <c r="AJ14" s="82">
        <v>0</v>
      </c>
      <c r="AK14" s="82">
        <v>0</v>
      </c>
      <c r="AL14" s="82">
        <v>0</v>
      </c>
      <c r="AM14" s="82">
        <v>0</v>
      </c>
      <c r="AN14" s="82">
        <v>0</v>
      </c>
      <c r="AO14" s="83">
        <v>0</v>
      </c>
      <c r="AP14" s="81">
        <v>7246</v>
      </c>
      <c r="AQ14" s="81">
        <v>604</v>
      </c>
      <c r="AR14" s="81">
        <v>604</v>
      </c>
      <c r="AS14" s="81">
        <v>604</v>
      </c>
      <c r="AT14" s="81">
        <v>604</v>
      </c>
      <c r="AU14" s="81">
        <v>604</v>
      </c>
      <c r="AV14" s="82">
        <v>603</v>
      </c>
      <c r="AW14" s="82">
        <v>604</v>
      </c>
      <c r="AX14" s="82">
        <v>604</v>
      </c>
      <c r="AY14" s="82">
        <v>604</v>
      </c>
      <c r="AZ14" s="82">
        <v>604</v>
      </c>
      <c r="BA14" s="82">
        <v>604</v>
      </c>
      <c r="BB14" s="82">
        <v>603</v>
      </c>
      <c r="BC14" s="81">
        <v>0</v>
      </c>
      <c r="BD14" s="81">
        <v>0</v>
      </c>
      <c r="BE14" s="81">
        <v>0</v>
      </c>
      <c r="BF14" s="81">
        <v>0</v>
      </c>
      <c r="BG14" s="81">
        <v>0</v>
      </c>
      <c r="BH14" s="81">
        <v>0</v>
      </c>
      <c r="BI14" s="82">
        <v>0</v>
      </c>
      <c r="BJ14" s="82">
        <v>0</v>
      </c>
      <c r="BK14" s="82">
        <v>0</v>
      </c>
      <c r="BL14" s="82">
        <v>0</v>
      </c>
      <c r="BM14" s="82">
        <v>0</v>
      </c>
      <c r="BN14" s="82">
        <v>0</v>
      </c>
      <c r="BO14" s="82">
        <v>0</v>
      </c>
      <c r="BP14" s="81">
        <v>95</v>
      </c>
      <c r="BQ14" s="81">
        <v>8</v>
      </c>
      <c r="BR14" s="81">
        <v>8</v>
      </c>
      <c r="BS14" s="81">
        <v>8</v>
      </c>
      <c r="BT14" s="81">
        <v>8</v>
      </c>
      <c r="BU14" s="81">
        <v>8</v>
      </c>
      <c r="BV14" s="82">
        <v>8</v>
      </c>
      <c r="BW14" s="82">
        <v>8</v>
      </c>
      <c r="BX14" s="82">
        <v>8</v>
      </c>
      <c r="BY14" s="82">
        <v>8</v>
      </c>
      <c r="BZ14" s="82">
        <v>8</v>
      </c>
      <c r="CA14" s="82">
        <v>8</v>
      </c>
      <c r="CB14" s="82">
        <v>7</v>
      </c>
      <c r="CC14" s="84"/>
      <c r="CD14" s="24">
        <f t="shared" si="0"/>
        <v>0</v>
      </c>
      <c r="CE14" s="24">
        <f t="shared" si="1"/>
        <v>0</v>
      </c>
      <c r="CF14" s="24">
        <f t="shared" si="2"/>
        <v>0</v>
      </c>
      <c r="CG14" s="29">
        <f t="shared" si="3"/>
        <v>0</v>
      </c>
      <c r="CH14" s="28">
        <v>0</v>
      </c>
      <c r="CI14" s="24">
        <f t="shared" si="4"/>
        <v>0</v>
      </c>
      <c r="CJ14" s="24">
        <f t="shared" si="5"/>
        <v>0</v>
      </c>
      <c r="CK14" s="24">
        <f t="shared" si="6"/>
        <v>0</v>
      </c>
      <c r="CL14" s="29">
        <f t="shared" si="7"/>
        <v>0</v>
      </c>
      <c r="CM14" s="28">
        <v>0</v>
      </c>
      <c r="CN14" s="24">
        <f t="shared" si="16"/>
        <v>0</v>
      </c>
      <c r="CO14" s="24">
        <f t="shared" si="17"/>
        <v>0</v>
      </c>
      <c r="CP14" s="24">
        <f t="shared" si="18"/>
        <v>0</v>
      </c>
      <c r="CQ14" s="29">
        <f t="shared" si="19"/>
        <v>0</v>
      </c>
      <c r="CR14" s="28">
        <v>0</v>
      </c>
      <c r="CS14" s="24">
        <f t="shared" si="20"/>
        <v>0</v>
      </c>
      <c r="CT14" s="24">
        <f t="shared" si="21"/>
        <v>0</v>
      </c>
      <c r="CU14" s="24">
        <f t="shared" si="22"/>
        <v>0</v>
      </c>
      <c r="CV14" s="29">
        <f t="shared" si="23"/>
        <v>0</v>
      </c>
    </row>
    <row r="15" spans="1:100" x14ac:dyDescent="0.25">
      <c r="A15" s="7">
        <f>Список!A15</f>
        <v>9</v>
      </c>
      <c r="B15" s="19" t="str">
        <f>Список!B15</f>
        <v>ГБУ "Далматовская ЦРБ"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75">
        <v>0</v>
      </c>
      <c r="P15" s="81">
        <v>0</v>
      </c>
      <c r="Q15" s="81">
        <v>0</v>
      </c>
      <c r="R15" s="81">
        <v>0</v>
      </c>
      <c r="S15" s="81">
        <v>0</v>
      </c>
      <c r="T15" s="81">
        <v>0</v>
      </c>
      <c r="U15" s="81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3">
        <v>0</v>
      </c>
      <c r="AC15" s="81">
        <v>0</v>
      </c>
      <c r="AD15" s="81">
        <v>0</v>
      </c>
      <c r="AE15" s="81">
        <v>0</v>
      </c>
      <c r="AF15" s="81">
        <v>0</v>
      </c>
      <c r="AG15" s="81">
        <v>0</v>
      </c>
      <c r="AH15" s="81">
        <v>0</v>
      </c>
      <c r="AI15" s="82">
        <v>0</v>
      </c>
      <c r="AJ15" s="82">
        <v>0</v>
      </c>
      <c r="AK15" s="82">
        <v>0</v>
      </c>
      <c r="AL15" s="82">
        <v>0</v>
      </c>
      <c r="AM15" s="82">
        <v>0</v>
      </c>
      <c r="AN15" s="82">
        <v>0</v>
      </c>
      <c r="AO15" s="83">
        <v>0</v>
      </c>
      <c r="AP15" s="81">
        <v>6496</v>
      </c>
      <c r="AQ15" s="81">
        <v>541</v>
      </c>
      <c r="AR15" s="81">
        <v>541</v>
      </c>
      <c r="AS15" s="81">
        <v>542</v>
      </c>
      <c r="AT15" s="81">
        <v>541</v>
      </c>
      <c r="AU15" s="81">
        <v>541</v>
      </c>
      <c r="AV15" s="82">
        <v>542</v>
      </c>
      <c r="AW15" s="82">
        <v>541</v>
      </c>
      <c r="AX15" s="82">
        <v>541</v>
      </c>
      <c r="AY15" s="82">
        <v>542</v>
      </c>
      <c r="AZ15" s="82">
        <v>541</v>
      </c>
      <c r="BA15" s="82">
        <v>541</v>
      </c>
      <c r="BB15" s="82">
        <v>542</v>
      </c>
      <c r="BC15" s="81">
        <v>0</v>
      </c>
      <c r="BD15" s="81">
        <v>0</v>
      </c>
      <c r="BE15" s="81">
        <v>0</v>
      </c>
      <c r="BF15" s="81">
        <v>0</v>
      </c>
      <c r="BG15" s="81">
        <v>0</v>
      </c>
      <c r="BH15" s="81">
        <v>0</v>
      </c>
      <c r="BI15" s="82">
        <v>0</v>
      </c>
      <c r="BJ15" s="82">
        <v>0</v>
      </c>
      <c r="BK15" s="82">
        <v>0</v>
      </c>
      <c r="BL15" s="82">
        <v>0</v>
      </c>
      <c r="BM15" s="82">
        <v>0</v>
      </c>
      <c r="BN15" s="82">
        <v>0</v>
      </c>
      <c r="BO15" s="82">
        <v>0</v>
      </c>
      <c r="BP15" s="81">
        <v>104</v>
      </c>
      <c r="BQ15" s="81">
        <v>9</v>
      </c>
      <c r="BR15" s="81">
        <v>8</v>
      </c>
      <c r="BS15" s="81">
        <v>9</v>
      </c>
      <c r="BT15" s="81">
        <v>8</v>
      </c>
      <c r="BU15" s="81">
        <v>9</v>
      </c>
      <c r="BV15" s="82">
        <v>9</v>
      </c>
      <c r="BW15" s="82">
        <v>9</v>
      </c>
      <c r="BX15" s="82">
        <v>8</v>
      </c>
      <c r="BY15" s="82">
        <v>9</v>
      </c>
      <c r="BZ15" s="82">
        <v>8</v>
      </c>
      <c r="CA15" s="82">
        <v>9</v>
      </c>
      <c r="CB15" s="82">
        <v>9</v>
      </c>
      <c r="CC15" s="85"/>
      <c r="CD15" s="24">
        <f t="shared" si="0"/>
        <v>0</v>
      </c>
      <c r="CE15" s="24">
        <f t="shared" si="1"/>
        <v>0</v>
      </c>
      <c r="CF15" s="24">
        <f t="shared" si="2"/>
        <v>0</v>
      </c>
      <c r="CG15" s="29">
        <f t="shared" si="3"/>
        <v>0</v>
      </c>
      <c r="CH15" s="28">
        <v>0</v>
      </c>
      <c r="CI15" s="24">
        <f t="shared" si="4"/>
        <v>0</v>
      </c>
      <c r="CJ15" s="24">
        <f t="shared" si="5"/>
        <v>0</v>
      </c>
      <c r="CK15" s="24">
        <f t="shared" si="6"/>
        <v>0</v>
      </c>
      <c r="CL15" s="29">
        <f t="shared" si="7"/>
        <v>0</v>
      </c>
      <c r="CM15" s="28">
        <v>0</v>
      </c>
      <c r="CN15" s="24">
        <f t="shared" si="16"/>
        <v>0</v>
      </c>
      <c r="CO15" s="24">
        <f t="shared" si="17"/>
        <v>0</v>
      </c>
      <c r="CP15" s="24">
        <f t="shared" si="18"/>
        <v>0</v>
      </c>
      <c r="CQ15" s="29">
        <f t="shared" si="19"/>
        <v>0</v>
      </c>
      <c r="CR15" s="28">
        <v>0</v>
      </c>
      <c r="CS15" s="24">
        <f t="shared" si="20"/>
        <v>0</v>
      </c>
      <c r="CT15" s="24">
        <f t="shared" si="21"/>
        <v>0</v>
      </c>
      <c r="CU15" s="24">
        <f t="shared" si="22"/>
        <v>0</v>
      </c>
      <c r="CV15" s="29">
        <f t="shared" si="23"/>
        <v>0</v>
      </c>
    </row>
    <row r="16" spans="1:100" x14ac:dyDescent="0.25">
      <c r="A16" s="7">
        <f>Список!A16</f>
        <v>10</v>
      </c>
      <c r="B16" s="19" t="str">
        <f>Список!B16</f>
        <v>ГБУ "Катайская ЦРБ"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75">
        <v>0</v>
      </c>
      <c r="P16" s="81">
        <v>0</v>
      </c>
      <c r="Q16" s="81">
        <v>0</v>
      </c>
      <c r="R16" s="81">
        <v>0</v>
      </c>
      <c r="S16" s="81">
        <v>0</v>
      </c>
      <c r="T16" s="81">
        <v>0</v>
      </c>
      <c r="U16" s="81">
        <v>0</v>
      </c>
      <c r="V16" s="82">
        <v>0</v>
      </c>
      <c r="W16" s="82">
        <v>0</v>
      </c>
      <c r="X16" s="82">
        <v>0</v>
      </c>
      <c r="Y16" s="82">
        <v>0</v>
      </c>
      <c r="Z16" s="82">
        <v>0</v>
      </c>
      <c r="AA16" s="82">
        <v>0</v>
      </c>
      <c r="AB16" s="83">
        <v>0</v>
      </c>
      <c r="AC16" s="81">
        <v>0</v>
      </c>
      <c r="AD16" s="81">
        <v>0</v>
      </c>
      <c r="AE16" s="81">
        <v>0</v>
      </c>
      <c r="AF16" s="81">
        <v>0</v>
      </c>
      <c r="AG16" s="81">
        <v>0</v>
      </c>
      <c r="AH16" s="81">
        <v>0</v>
      </c>
      <c r="AI16" s="82">
        <v>0</v>
      </c>
      <c r="AJ16" s="82">
        <v>0</v>
      </c>
      <c r="AK16" s="82">
        <v>0</v>
      </c>
      <c r="AL16" s="82">
        <v>0</v>
      </c>
      <c r="AM16" s="82">
        <v>0</v>
      </c>
      <c r="AN16" s="82">
        <v>0</v>
      </c>
      <c r="AO16" s="83">
        <v>0</v>
      </c>
      <c r="AP16" s="81">
        <v>5324</v>
      </c>
      <c r="AQ16" s="81">
        <v>444</v>
      </c>
      <c r="AR16" s="81">
        <v>444</v>
      </c>
      <c r="AS16" s="81">
        <v>443</v>
      </c>
      <c r="AT16" s="81">
        <v>444</v>
      </c>
      <c r="AU16" s="81">
        <v>444</v>
      </c>
      <c r="AV16" s="82">
        <v>443</v>
      </c>
      <c r="AW16" s="82">
        <v>444</v>
      </c>
      <c r="AX16" s="82">
        <v>444</v>
      </c>
      <c r="AY16" s="82">
        <v>443</v>
      </c>
      <c r="AZ16" s="82">
        <v>444</v>
      </c>
      <c r="BA16" s="82">
        <v>444</v>
      </c>
      <c r="BB16" s="82">
        <v>443</v>
      </c>
      <c r="BC16" s="81">
        <v>0</v>
      </c>
      <c r="BD16" s="81">
        <v>0</v>
      </c>
      <c r="BE16" s="81">
        <v>0</v>
      </c>
      <c r="BF16" s="81">
        <v>0</v>
      </c>
      <c r="BG16" s="81">
        <v>0</v>
      </c>
      <c r="BH16" s="81">
        <v>0</v>
      </c>
      <c r="BI16" s="82">
        <v>0</v>
      </c>
      <c r="BJ16" s="82">
        <v>0</v>
      </c>
      <c r="BK16" s="82">
        <v>0</v>
      </c>
      <c r="BL16" s="82">
        <v>0</v>
      </c>
      <c r="BM16" s="82">
        <v>0</v>
      </c>
      <c r="BN16" s="82">
        <v>0</v>
      </c>
      <c r="BO16" s="82">
        <v>0</v>
      </c>
      <c r="BP16" s="81">
        <v>174</v>
      </c>
      <c r="BQ16" s="81">
        <v>15</v>
      </c>
      <c r="BR16" s="81">
        <v>14</v>
      </c>
      <c r="BS16" s="81">
        <v>15</v>
      </c>
      <c r="BT16" s="81">
        <v>14</v>
      </c>
      <c r="BU16" s="81">
        <v>15</v>
      </c>
      <c r="BV16" s="82">
        <v>14</v>
      </c>
      <c r="BW16" s="82">
        <v>15</v>
      </c>
      <c r="BX16" s="82">
        <v>14</v>
      </c>
      <c r="BY16" s="82">
        <v>15</v>
      </c>
      <c r="BZ16" s="82">
        <v>14</v>
      </c>
      <c r="CA16" s="82">
        <v>15</v>
      </c>
      <c r="CB16" s="82">
        <v>14</v>
      </c>
      <c r="CC16" s="85"/>
      <c r="CD16" s="24">
        <f t="shared" si="0"/>
        <v>0</v>
      </c>
      <c r="CE16" s="24">
        <f t="shared" si="1"/>
        <v>0</v>
      </c>
      <c r="CF16" s="24">
        <f t="shared" si="2"/>
        <v>0</v>
      </c>
      <c r="CG16" s="29">
        <f t="shared" si="3"/>
        <v>0</v>
      </c>
      <c r="CH16" s="28">
        <v>0</v>
      </c>
      <c r="CI16" s="24">
        <f t="shared" si="4"/>
        <v>0</v>
      </c>
      <c r="CJ16" s="24">
        <f t="shared" si="5"/>
        <v>0</v>
      </c>
      <c r="CK16" s="24">
        <f t="shared" si="6"/>
        <v>0</v>
      </c>
      <c r="CL16" s="29">
        <f t="shared" si="7"/>
        <v>0</v>
      </c>
      <c r="CM16" s="28">
        <v>0</v>
      </c>
      <c r="CN16" s="24">
        <f t="shared" si="16"/>
        <v>0</v>
      </c>
      <c r="CO16" s="24">
        <f t="shared" si="17"/>
        <v>0</v>
      </c>
      <c r="CP16" s="24">
        <f t="shared" si="18"/>
        <v>0</v>
      </c>
      <c r="CQ16" s="29">
        <f t="shared" si="19"/>
        <v>0</v>
      </c>
      <c r="CR16" s="28">
        <v>0</v>
      </c>
      <c r="CS16" s="24">
        <f t="shared" si="20"/>
        <v>0</v>
      </c>
      <c r="CT16" s="24">
        <f t="shared" si="21"/>
        <v>0</v>
      </c>
      <c r="CU16" s="24">
        <f t="shared" si="22"/>
        <v>0</v>
      </c>
      <c r="CV16" s="29">
        <f t="shared" si="23"/>
        <v>0</v>
      </c>
    </row>
    <row r="17" spans="1:100" x14ac:dyDescent="0.25">
      <c r="A17" s="7">
        <f>Список!A17</f>
        <v>11</v>
      </c>
      <c r="B17" s="19" t="str">
        <f>Список!B17</f>
        <v>ГБУ "Шадринская ЦРБ"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75">
        <v>0</v>
      </c>
      <c r="P17" s="81">
        <v>0</v>
      </c>
      <c r="Q17" s="81">
        <v>0</v>
      </c>
      <c r="R17" s="81">
        <v>0</v>
      </c>
      <c r="S17" s="81">
        <v>0</v>
      </c>
      <c r="T17" s="81">
        <v>0</v>
      </c>
      <c r="U17" s="81">
        <v>0</v>
      </c>
      <c r="V17" s="82">
        <v>0</v>
      </c>
      <c r="W17" s="82">
        <v>0</v>
      </c>
      <c r="X17" s="82">
        <v>0</v>
      </c>
      <c r="Y17" s="82">
        <v>0</v>
      </c>
      <c r="Z17" s="82">
        <v>0</v>
      </c>
      <c r="AA17" s="82">
        <v>0</v>
      </c>
      <c r="AB17" s="83">
        <v>0</v>
      </c>
      <c r="AC17" s="81">
        <v>0</v>
      </c>
      <c r="AD17" s="81">
        <v>0</v>
      </c>
      <c r="AE17" s="81">
        <v>0</v>
      </c>
      <c r="AF17" s="81">
        <v>0</v>
      </c>
      <c r="AG17" s="81">
        <v>0</v>
      </c>
      <c r="AH17" s="81">
        <v>0</v>
      </c>
      <c r="AI17" s="82">
        <v>0</v>
      </c>
      <c r="AJ17" s="82">
        <v>0</v>
      </c>
      <c r="AK17" s="82">
        <v>0</v>
      </c>
      <c r="AL17" s="82">
        <v>0</v>
      </c>
      <c r="AM17" s="82">
        <v>0</v>
      </c>
      <c r="AN17" s="82">
        <v>0</v>
      </c>
      <c r="AO17" s="83">
        <v>0</v>
      </c>
      <c r="AP17" s="81">
        <v>6377</v>
      </c>
      <c r="AQ17" s="81">
        <v>531</v>
      </c>
      <c r="AR17" s="81">
        <v>531</v>
      </c>
      <c r="AS17" s="81">
        <v>531</v>
      </c>
      <c r="AT17" s="81">
        <v>532</v>
      </c>
      <c r="AU17" s="81">
        <v>531</v>
      </c>
      <c r="AV17" s="82">
        <v>532</v>
      </c>
      <c r="AW17" s="82">
        <v>531</v>
      </c>
      <c r="AX17" s="82">
        <v>532</v>
      </c>
      <c r="AY17" s="82">
        <v>531</v>
      </c>
      <c r="AZ17" s="82">
        <v>532</v>
      </c>
      <c r="BA17" s="82">
        <v>531</v>
      </c>
      <c r="BB17" s="82">
        <v>532</v>
      </c>
      <c r="BC17" s="81">
        <v>1228</v>
      </c>
      <c r="BD17" s="81">
        <v>102</v>
      </c>
      <c r="BE17" s="81">
        <v>102</v>
      </c>
      <c r="BF17" s="81">
        <v>103</v>
      </c>
      <c r="BG17" s="81">
        <v>102</v>
      </c>
      <c r="BH17" s="81">
        <v>102</v>
      </c>
      <c r="BI17" s="82">
        <v>103</v>
      </c>
      <c r="BJ17" s="82">
        <v>102</v>
      </c>
      <c r="BK17" s="82">
        <v>102</v>
      </c>
      <c r="BL17" s="82">
        <v>103</v>
      </c>
      <c r="BM17" s="82">
        <v>102</v>
      </c>
      <c r="BN17" s="82">
        <v>102</v>
      </c>
      <c r="BO17" s="82">
        <v>103</v>
      </c>
      <c r="BP17" s="81">
        <v>40</v>
      </c>
      <c r="BQ17" s="81">
        <v>3</v>
      </c>
      <c r="BR17" s="81">
        <v>2</v>
      </c>
      <c r="BS17" s="81">
        <v>4</v>
      </c>
      <c r="BT17" s="81">
        <v>3</v>
      </c>
      <c r="BU17" s="81">
        <v>4</v>
      </c>
      <c r="BV17" s="82">
        <v>3</v>
      </c>
      <c r="BW17" s="82">
        <v>4</v>
      </c>
      <c r="BX17" s="82">
        <v>3</v>
      </c>
      <c r="BY17" s="82">
        <v>4</v>
      </c>
      <c r="BZ17" s="82">
        <v>3</v>
      </c>
      <c r="CA17" s="82">
        <v>4</v>
      </c>
      <c r="CB17" s="82">
        <v>3</v>
      </c>
      <c r="CC17" s="85"/>
      <c r="CD17" s="24">
        <f t="shared" si="0"/>
        <v>0</v>
      </c>
      <c r="CE17" s="24">
        <f t="shared" si="1"/>
        <v>0</v>
      </c>
      <c r="CF17" s="24">
        <f t="shared" si="2"/>
        <v>0</v>
      </c>
      <c r="CG17" s="29">
        <f t="shared" si="3"/>
        <v>0</v>
      </c>
      <c r="CH17" s="28">
        <v>0</v>
      </c>
      <c r="CI17" s="24">
        <f t="shared" si="4"/>
        <v>0</v>
      </c>
      <c r="CJ17" s="24">
        <f t="shared" si="5"/>
        <v>0</v>
      </c>
      <c r="CK17" s="24">
        <f t="shared" si="6"/>
        <v>0</v>
      </c>
      <c r="CL17" s="29">
        <f t="shared" si="7"/>
        <v>0</v>
      </c>
      <c r="CM17" s="28">
        <v>0</v>
      </c>
      <c r="CN17" s="24">
        <f t="shared" si="16"/>
        <v>0</v>
      </c>
      <c r="CO17" s="24">
        <f t="shared" si="17"/>
        <v>0</v>
      </c>
      <c r="CP17" s="24">
        <f t="shared" si="18"/>
        <v>0</v>
      </c>
      <c r="CQ17" s="29">
        <f t="shared" si="19"/>
        <v>0</v>
      </c>
      <c r="CR17" s="28">
        <v>0</v>
      </c>
      <c r="CS17" s="24">
        <f t="shared" si="20"/>
        <v>0</v>
      </c>
      <c r="CT17" s="24">
        <f t="shared" si="21"/>
        <v>0</v>
      </c>
      <c r="CU17" s="24">
        <f t="shared" si="22"/>
        <v>0</v>
      </c>
      <c r="CV17" s="29">
        <f t="shared" si="23"/>
        <v>0</v>
      </c>
    </row>
    <row r="18" spans="1:100" x14ac:dyDescent="0.25">
      <c r="A18" s="7">
        <f>Список!A18</f>
        <v>12</v>
      </c>
      <c r="B18" s="19" t="str">
        <f>Список!B18</f>
        <v>ГБУ "КОКБ"</v>
      </c>
      <c r="C18" s="24">
        <v>3780</v>
      </c>
      <c r="D18" s="24">
        <v>248</v>
      </c>
      <c r="E18" s="24">
        <v>248</v>
      </c>
      <c r="F18" s="24">
        <v>249</v>
      </c>
      <c r="G18" s="24">
        <v>248</v>
      </c>
      <c r="H18" s="24">
        <v>1048</v>
      </c>
      <c r="I18" s="24">
        <v>249</v>
      </c>
      <c r="J18" s="24">
        <v>248</v>
      </c>
      <c r="K18" s="24">
        <v>248</v>
      </c>
      <c r="L18" s="24">
        <v>249</v>
      </c>
      <c r="M18" s="24">
        <v>248</v>
      </c>
      <c r="N18" s="24">
        <v>248</v>
      </c>
      <c r="O18" s="75">
        <v>249</v>
      </c>
      <c r="P18" s="81">
        <v>4000</v>
      </c>
      <c r="Q18" s="81">
        <v>333</v>
      </c>
      <c r="R18" s="81">
        <v>333</v>
      </c>
      <c r="S18" s="81">
        <v>334</v>
      </c>
      <c r="T18" s="81">
        <v>333</v>
      </c>
      <c r="U18" s="81">
        <v>333</v>
      </c>
      <c r="V18" s="82">
        <v>334</v>
      </c>
      <c r="W18" s="82">
        <v>333</v>
      </c>
      <c r="X18" s="82">
        <v>333</v>
      </c>
      <c r="Y18" s="82">
        <v>334</v>
      </c>
      <c r="Z18" s="82">
        <v>333</v>
      </c>
      <c r="AA18" s="82">
        <v>333</v>
      </c>
      <c r="AB18" s="83">
        <v>334</v>
      </c>
      <c r="AC18" s="81">
        <v>0</v>
      </c>
      <c r="AD18" s="81">
        <v>0</v>
      </c>
      <c r="AE18" s="81">
        <v>0</v>
      </c>
      <c r="AF18" s="81">
        <v>0</v>
      </c>
      <c r="AG18" s="81">
        <v>0</v>
      </c>
      <c r="AH18" s="81">
        <v>0</v>
      </c>
      <c r="AI18" s="82">
        <v>0</v>
      </c>
      <c r="AJ18" s="82">
        <v>0</v>
      </c>
      <c r="AK18" s="82">
        <v>0</v>
      </c>
      <c r="AL18" s="82">
        <v>0</v>
      </c>
      <c r="AM18" s="82">
        <v>0</v>
      </c>
      <c r="AN18" s="82">
        <v>0</v>
      </c>
      <c r="AO18" s="83">
        <v>0</v>
      </c>
      <c r="AP18" s="81">
        <v>0</v>
      </c>
      <c r="AQ18" s="81">
        <v>0</v>
      </c>
      <c r="AR18" s="81">
        <v>0</v>
      </c>
      <c r="AS18" s="81">
        <v>0</v>
      </c>
      <c r="AT18" s="81">
        <v>0</v>
      </c>
      <c r="AU18" s="81">
        <v>0</v>
      </c>
      <c r="AV18" s="82">
        <v>0</v>
      </c>
      <c r="AW18" s="82">
        <v>0</v>
      </c>
      <c r="AX18" s="82">
        <v>0</v>
      </c>
      <c r="AY18" s="82">
        <v>0</v>
      </c>
      <c r="AZ18" s="82">
        <v>0</v>
      </c>
      <c r="BA18" s="82">
        <v>0</v>
      </c>
      <c r="BB18" s="82">
        <v>0</v>
      </c>
      <c r="BC18" s="81">
        <v>8000</v>
      </c>
      <c r="BD18" s="81">
        <v>583</v>
      </c>
      <c r="BE18" s="81">
        <v>583</v>
      </c>
      <c r="BF18" s="81">
        <v>584</v>
      </c>
      <c r="BG18" s="81">
        <v>583</v>
      </c>
      <c r="BH18" s="81">
        <v>1583</v>
      </c>
      <c r="BI18" s="82">
        <v>584</v>
      </c>
      <c r="BJ18" s="82">
        <v>583</v>
      </c>
      <c r="BK18" s="82">
        <v>583</v>
      </c>
      <c r="BL18" s="82">
        <v>584</v>
      </c>
      <c r="BM18" s="82">
        <v>583</v>
      </c>
      <c r="BN18" s="82">
        <v>583</v>
      </c>
      <c r="BO18" s="82">
        <v>584</v>
      </c>
      <c r="BP18" s="81">
        <v>2514</v>
      </c>
      <c r="BQ18" s="81">
        <v>210</v>
      </c>
      <c r="BR18" s="81">
        <v>209</v>
      </c>
      <c r="BS18" s="81">
        <v>210</v>
      </c>
      <c r="BT18" s="81">
        <v>209</v>
      </c>
      <c r="BU18" s="81">
        <v>210</v>
      </c>
      <c r="BV18" s="82">
        <v>209</v>
      </c>
      <c r="BW18" s="82">
        <v>210</v>
      </c>
      <c r="BX18" s="82">
        <v>209</v>
      </c>
      <c r="BY18" s="82">
        <v>210</v>
      </c>
      <c r="BZ18" s="82">
        <v>209</v>
      </c>
      <c r="CA18" s="82">
        <v>210</v>
      </c>
      <c r="CB18" s="82">
        <v>209</v>
      </c>
      <c r="CC18" s="76"/>
      <c r="CD18" s="24">
        <f t="shared" si="0"/>
        <v>0</v>
      </c>
      <c r="CE18" s="24">
        <f t="shared" si="1"/>
        <v>0</v>
      </c>
      <c r="CF18" s="24">
        <f t="shared" si="2"/>
        <v>0</v>
      </c>
      <c r="CG18" s="29">
        <f t="shared" si="3"/>
        <v>0</v>
      </c>
      <c r="CH18" s="28">
        <v>0</v>
      </c>
      <c r="CI18" s="24">
        <f t="shared" si="4"/>
        <v>0</v>
      </c>
      <c r="CJ18" s="24">
        <f t="shared" si="5"/>
        <v>0</v>
      </c>
      <c r="CK18" s="24">
        <f t="shared" si="6"/>
        <v>0</v>
      </c>
      <c r="CL18" s="29">
        <f t="shared" si="7"/>
        <v>0</v>
      </c>
      <c r="CM18" s="28">
        <v>0</v>
      </c>
      <c r="CN18" s="24">
        <f t="shared" si="16"/>
        <v>0</v>
      </c>
      <c r="CO18" s="24">
        <f t="shared" si="17"/>
        <v>0</v>
      </c>
      <c r="CP18" s="24">
        <f t="shared" si="18"/>
        <v>0</v>
      </c>
      <c r="CQ18" s="29">
        <f t="shared" si="19"/>
        <v>0</v>
      </c>
      <c r="CR18" s="28">
        <v>0</v>
      </c>
      <c r="CS18" s="24">
        <f t="shared" si="20"/>
        <v>0</v>
      </c>
      <c r="CT18" s="24">
        <f t="shared" si="21"/>
        <v>0</v>
      </c>
      <c r="CU18" s="24">
        <f t="shared" si="22"/>
        <v>0</v>
      </c>
      <c r="CV18" s="29">
        <f t="shared" si="23"/>
        <v>0</v>
      </c>
    </row>
    <row r="19" spans="1:100" x14ac:dyDescent="0.25">
      <c r="A19" s="7">
        <f>Список!A19</f>
        <v>13</v>
      </c>
      <c r="B19" s="19" t="str">
        <f>Список!B19</f>
        <v>ГБУ "КОБ №2"</v>
      </c>
      <c r="C19" s="24">
        <v>7374</v>
      </c>
      <c r="D19" s="24">
        <v>681</v>
      </c>
      <c r="E19" s="24">
        <v>481</v>
      </c>
      <c r="F19" s="24">
        <v>482</v>
      </c>
      <c r="G19" s="24">
        <v>481</v>
      </c>
      <c r="H19" s="24">
        <v>481</v>
      </c>
      <c r="I19" s="24">
        <v>681</v>
      </c>
      <c r="J19" s="24">
        <v>681</v>
      </c>
      <c r="K19" s="24">
        <v>681</v>
      </c>
      <c r="L19" s="24">
        <v>682</v>
      </c>
      <c r="M19" s="24">
        <v>681</v>
      </c>
      <c r="N19" s="24">
        <v>681</v>
      </c>
      <c r="O19" s="75">
        <v>681</v>
      </c>
      <c r="P19" s="81">
        <v>0</v>
      </c>
      <c r="Q19" s="81">
        <v>0</v>
      </c>
      <c r="R19" s="81">
        <v>0</v>
      </c>
      <c r="S19" s="81">
        <v>0</v>
      </c>
      <c r="T19" s="81">
        <v>0</v>
      </c>
      <c r="U19" s="81">
        <v>0</v>
      </c>
      <c r="V19" s="82">
        <v>0</v>
      </c>
      <c r="W19" s="82">
        <v>0</v>
      </c>
      <c r="X19" s="82">
        <v>0</v>
      </c>
      <c r="Y19" s="82">
        <v>0</v>
      </c>
      <c r="Z19" s="82">
        <v>0</v>
      </c>
      <c r="AA19" s="82">
        <v>0</v>
      </c>
      <c r="AB19" s="83">
        <v>0</v>
      </c>
      <c r="AC19" s="81">
        <v>0</v>
      </c>
      <c r="AD19" s="81">
        <v>0</v>
      </c>
      <c r="AE19" s="81">
        <v>0</v>
      </c>
      <c r="AF19" s="81">
        <v>0</v>
      </c>
      <c r="AG19" s="81">
        <v>0</v>
      </c>
      <c r="AH19" s="81">
        <v>0</v>
      </c>
      <c r="AI19" s="82">
        <v>0</v>
      </c>
      <c r="AJ19" s="82">
        <v>0</v>
      </c>
      <c r="AK19" s="82">
        <v>0</v>
      </c>
      <c r="AL19" s="82">
        <v>0</v>
      </c>
      <c r="AM19" s="82">
        <v>0</v>
      </c>
      <c r="AN19" s="82">
        <v>0</v>
      </c>
      <c r="AO19" s="83">
        <v>0</v>
      </c>
      <c r="AP19" s="81">
        <v>15554</v>
      </c>
      <c r="AQ19" s="81">
        <v>1296</v>
      </c>
      <c r="AR19" s="81">
        <v>1296</v>
      </c>
      <c r="AS19" s="81">
        <v>1296</v>
      </c>
      <c r="AT19" s="81">
        <v>1296</v>
      </c>
      <c r="AU19" s="81">
        <v>1296</v>
      </c>
      <c r="AV19" s="82">
        <v>1297</v>
      </c>
      <c r="AW19" s="82">
        <v>1296</v>
      </c>
      <c r="AX19" s="82">
        <v>1296</v>
      </c>
      <c r="AY19" s="82">
        <v>1296</v>
      </c>
      <c r="AZ19" s="82">
        <v>1296</v>
      </c>
      <c r="BA19" s="82">
        <v>1296</v>
      </c>
      <c r="BB19" s="82">
        <v>1297</v>
      </c>
      <c r="BC19" s="81">
        <v>0</v>
      </c>
      <c r="BD19" s="81">
        <v>0</v>
      </c>
      <c r="BE19" s="81">
        <v>0</v>
      </c>
      <c r="BF19" s="81">
        <v>0</v>
      </c>
      <c r="BG19" s="81">
        <v>0</v>
      </c>
      <c r="BH19" s="81">
        <v>0</v>
      </c>
      <c r="BI19" s="82">
        <v>0</v>
      </c>
      <c r="BJ19" s="82">
        <v>0</v>
      </c>
      <c r="BK19" s="82">
        <v>0</v>
      </c>
      <c r="BL19" s="82">
        <v>0</v>
      </c>
      <c r="BM19" s="82">
        <v>0</v>
      </c>
      <c r="BN19" s="82">
        <v>0</v>
      </c>
      <c r="BO19" s="82">
        <v>0</v>
      </c>
      <c r="BP19" s="81">
        <v>320</v>
      </c>
      <c r="BQ19" s="81">
        <v>26</v>
      </c>
      <c r="BR19" s="81">
        <v>26</v>
      </c>
      <c r="BS19" s="81">
        <v>28</v>
      </c>
      <c r="BT19" s="81">
        <v>26</v>
      </c>
      <c r="BU19" s="81">
        <v>26</v>
      </c>
      <c r="BV19" s="82">
        <v>28</v>
      </c>
      <c r="BW19" s="82">
        <v>26</v>
      </c>
      <c r="BX19" s="82">
        <v>26</v>
      </c>
      <c r="BY19" s="82">
        <v>28</v>
      </c>
      <c r="BZ19" s="82">
        <v>26</v>
      </c>
      <c r="CA19" s="82">
        <v>26</v>
      </c>
      <c r="CB19" s="82">
        <v>28</v>
      </c>
      <c r="CC19" s="76"/>
      <c r="CD19" s="24">
        <f t="shared" si="0"/>
        <v>0</v>
      </c>
      <c r="CE19" s="24">
        <f t="shared" si="1"/>
        <v>0</v>
      </c>
      <c r="CF19" s="24">
        <f t="shared" si="2"/>
        <v>0</v>
      </c>
      <c r="CG19" s="29">
        <f t="shared" si="3"/>
        <v>0</v>
      </c>
      <c r="CH19" s="28">
        <v>0</v>
      </c>
      <c r="CI19" s="24">
        <f t="shared" si="4"/>
        <v>0</v>
      </c>
      <c r="CJ19" s="24">
        <f t="shared" si="5"/>
        <v>0</v>
      </c>
      <c r="CK19" s="24">
        <f t="shared" si="6"/>
        <v>0</v>
      </c>
      <c r="CL19" s="29">
        <f t="shared" si="7"/>
        <v>0</v>
      </c>
      <c r="CM19" s="28">
        <v>0</v>
      </c>
      <c r="CN19" s="24">
        <f t="shared" si="16"/>
        <v>0</v>
      </c>
      <c r="CO19" s="24">
        <f t="shared" si="17"/>
        <v>0</v>
      </c>
      <c r="CP19" s="24">
        <f t="shared" si="18"/>
        <v>0</v>
      </c>
      <c r="CQ19" s="29">
        <f t="shared" si="19"/>
        <v>0</v>
      </c>
      <c r="CR19" s="28">
        <v>0</v>
      </c>
      <c r="CS19" s="24">
        <f t="shared" si="20"/>
        <v>0</v>
      </c>
      <c r="CT19" s="24">
        <f t="shared" si="21"/>
        <v>0</v>
      </c>
      <c r="CU19" s="24">
        <f t="shared" si="22"/>
        <v>0</v>
      </c>
      <c r="CV19" s="29">
        <f t="shared" si="23"/>
        <v>0</v>
      </c>
    </row>
    <row r="20" spans="1:100" x14ac:dyDescent="0.25">
      <c r="A20" s="7">
        <f>Список!A20</f>
        <v>14</v>
      </c>
      <c r="B20" s="19" t="str">
        <f>Список!B20</f>
        <v>ГБУ "КОДКБ ИМ. КРАСНОГО КРЕСТА"</v>
      </c>
      <c r="C20" s="24">
        <v>3000</v>
      </c>
      <c r="D20" s="24">
        <v>250</v>
      </c>
      <c r="E20" s="24">
        <v>250</v>
      </c>
      <c r="F20" s="24">
        <v>250</v>
      </c>
      <c r="G20" s="24">
        <v>250</v>
      </c>
      <c r="H20" s="24">
        <v>250</v>
      </c>
      <c r="I20" s="24">
        <v>250</v>
      </c>
      <c r="J20" s="24">
        <v>250</v>
      </c>
      <c r="K20" s="24">
        <v>250</v>
      </c>
      <c r="L20" s="24">
        <v>250</v>
      </c>
      <c r="M20" s="24">
        <v>250</v>
      </c>
      <c r="N20" s="24">
        <v>250</v>
      </c>
      <c r="O20" s="75">
        <v>250</v>
      </c>
      <c r="P20" s="81">
        <v>2700</v>
      </c>
      <c r="Q20" s="81">
        <v>225</v>
      </c>
      <c r="R20" s="81">
        <v>225</v>
      </c>
      <c r="S20" s="81">
        <v>225</v>
      </c>
      <c r="T20" s="81">
        <v>225</v>
      </c>
      <c r="U20" s="81">
        <v>225</v>
      </c>
      <c r="V20" s="82">
        <v>225</v>
      </c>
      <c r="W20" s="82">
        <v>225</v>
      </c>
      <c r="X20" s="82">
        <v>225</v>
      </c>
      <c r="Y20" s="82">
        <v>225</v>
      </c>
      <c r="Z20" s="82">
        <v>225</v>
      </c>
      <c r="AA20" s="82">
        <v>225</v>
      </c>
      <c r="AB20" s="83">
        <v>225</v>
      </c>
      <c r="AC20" s="81">
        <v>0</v>
      </c>
      <c r="AD20" s="81">
        <v>0</v>
      </c>
      <c r="AE20" s="81">
        <v>0</v>
      </c>
      <c r="AF20" s="81">
        <v>0</v>
      </c>
      <c r="AG20" s="81">
        <v>0</v>
      </c>
      <c r="AH20" s="81">
        <v>0</v>
      </c>
      <c r="AI20" s="82">
        <v>0</v>
      </c>
      <c r="AJ20" s="82">
        <v>0</v>
      </c>
      <c r="AK20" s="82">
        <v>0</v>
      </c>
      <c r="AL20" s="82">
        <v>0</v>
      </c>
      <c r="AM20" s="82">
        <v>0</v>
      </c>
      <c r="AN20" s="82">
        <v>0</v>
      </c>
      <c r="AO20" s="83">
        <v>0</v>
      </c>
      <c r="AP20" s="81">
        <v>0</v>
      </c>
      <c r="AQ20" s="81">
        <v>0</v>
      </c>
      <c r="AR20" s="81">
        <v>0</v>
      </c>
      <c r="AS20" s="81">
        <v>0</v>
      </c>
      <c r="AT20" s="81">
        <v>0</v>
      </c>
      <c r="AU20" s="81">
        <v>0</v>
      </c>
      <c r="AV20" s="82">
        <v>0</v>
      </c>
      <c r="AW20" s="82">
        <v>0</v>
      </c>
      <c r="AX20" s="82">
        <v>0</v>
      </c>
      <c r="AY20" s="82">
        <v>0</v>
      </c>
      <c r="AZ20" s="82">
        <v>0</v>
      </c>
      <c r="BA20" s="82">
        <v>0</v>
      </c>
      <c r="BB20" s="82">
        <v>0</v>
      </c>
      <c r="BC20" s="81">
        <v>600</v>
      </c>
      <c r="BD20" s="81">
        <v>50</v>
      </c>
      <c r="BE20" s="81">
        <v>50</v>
      </c>
      <c r="BF20" s="81">
        <v>50</v>
      </c>
      <c r="BG20" s="81">
        <v>50</v>
      </c>
      <c r="BH20" s="81">
        <v>50</v>
      </c>
      <c r="BI20" s="82">
        <v>50</v>
      </c>
      <c r="BJ20" s="82">
        <v>50</v>
      </c>
      <c r="BK20" s="82">
        <v>50</v>
      </c>
      <c r="BL20" s="82">
        <v>50</v>
      </c>
      <c r="BM20" s="82">
        <v>50</v>
      </c>
      <c r="BN20" s="82">
        <v>50</v>
      </c>
      <c r="BO20" s="82">
        <v>50</v>
      </c>
      <c r="BP20" s="81">
        <v>60</v>
      </c>
      <c r="BQ20" s="81">
        <v>5</v>
      </c>
      <c r="BR20" s="81">
        <v>5</v>
      </c>
      <c r="BS20" s="81">
        <v>5</v>
      </c>
      <c r="BT20" s="81">
        <v>5</v>
      </c>
      <c r="BU20" s="81">
        <v>5</v>
      </c>
      <c r="BV20" s="82">
        <v>5</v>
      </c>
      <c r="BW20" s="82">
        <v>5</v>
      </c>
      <c r="BX20" s="82">
        <v>5</v>
      </c>
      <c r="BY20" s="82">
        <v>5</v>
      </c>
      <c r="BZ20" s="82">
        <v>5</v>
      </c>
      <c r="CA20" s="82">
        <v>5</v>
      </c>
      <c r="CB20" s="82">
        <v>5</v>
      </c>
      <c r="CC20" s="76"/>
      <c r="CD20" s="24">
        <f t="shared" si="0"/>
        <v>0</v>
      </c>
      <c r="CE20" s="24">
        <f t="shared" si="1"/>
        <v>0</v>
      </c>
      <c r="CF20" s="24">
        <f t="shared" si="2"/>
        <v>0</v>
      </c>
      <c r="CG20" s="29">
        <f t="shared" si="3"/>
        <v>0</v>
      </c>
      <c r="CH20" s="28">
        <v>0</v>
      </c>
      <c r="CI20" s="24">
        <f t="shared" si="4"/>
        <v>0</v>
      </c>
      <c r="CJ20" s="24">
        <f t="shared" si="5"/>
        <v>0</v>
      </c>
      <c r="CK20" s="24">
        <f t="shared" si="6"/>
        <v>0</v>
      </c>
      <c r="CL20" s="29">
        <f t="shared" si="7"/>
        <v>0</v>
      </c>
      <c r="CM20" s="28">
        <v>0</v>
      </c>
      <c r="CN20" s="24">
        <f t="shared" si="16"/>
        <v>0</v>
      </c>
      <c r="CO20" s="24">
        <f t="shared" si="17"/>
        <v>0</v>
      </c>
      <c r="CP20" s="24">
        <f t="shared" si="18"/>
        <v>0</v>
      </c>
      <c r="CQ20" s="29">
        <f t="shared" si="19"/>
        <v>0</v>
      </c>
      <c r="CR20" s="28">
        <v>0</v>
      </c>
      <c r="CS20" s="24">
        <f t="shared" si="20"/>
        <v>0</v>
      </c>
      <c r="CT20" s="24">
        <f t="shared" si="21"/>
        <v>0</v>
      </c>
      <c r="CU20" s="24">
        <f t="shared" si="22"/>
        <v>0</v>
      </c>
      <c r="CV20" s="29">
        <f t="shared" si="23"/>
        <v>0</v>
      </c>
    </row>
    <row r="21" spans="1:100" x14ac:dyDescent="0.25">
      <c r="A21" s="7">
        <f>Список!A21</f>
        <v>15</v>
      </c>
      <c r="B21" s="19" t="str">
        <f>Список!B21</f>
        <v>ГБУ "КУРГАНСКИЙ ОБЛАСТНОЙ КАРДИОЛОГИЧЕСКИЙ ДИСПАНСЕР"</v>
      </c>
      <c r="C21" s="24">
        <v>500</v>
      </c>
      <c r="D21" s="24">
        <v>42</v>
      </c>
      <c r="E21" s="24">
        <v>42</v>
      </c>
      <c r="F21" s="24">
        <v>41</v>
      </c>
      <c r="G21" s="24">
        <v>42</v>
      </c>
      <c r="H21" s="24">
        <v>42</v>
      </c>
      <c r="I21" s="24">
        <v>41</v>
      </c>
      <c r="J21" s="24">
        <v>42</v>
      </c>
      <c r="K21" s="24">
        <v>42</v>
      </c>
      <c r="L21" s="24">
        <v>41</v>
      </c>
      <c r="M21" s="24">
        <v>42</v>
      </c>
      <c r="N21" s="24">
        <v>42</v>
      </c>
      <c r="O21" s="75">
        <v>41</v>
      </c>
      <c r="P21" s="81">
        <v>0</v>
      </c>
      <c r="Q21" s="81">
        <v>0</v>
      </c>
      <c r="R21" s="81">
        <v>0</v>
      </c>
      <c r="S21" s="81">
        <v>0</v>
      </c>
      <c r="T21" s="81">
        <v>0</v>
      </c>
      <c r="U21" s="81">
        <v>0</v>
      </c>
      <c r="V21" s="82">
        <v>0</v>
      </c>
      <c r="W21" s="82">
        <v>0</v>
      </c>
      <c r="X21" s="82">
        <v>0</v>
      </c>
      <c r="Y21" s="82">
        <v>0</v>
      </c>
      <c r="Z21" s="82">
        <v>0</v>
      </c>
      <c r="AA21" s="82">
        <v>0</v>
      </c>
      <c r="AB21" s="83">
        <v>0</v>
      </c>
      <c r="AC21" s="81">
        <v>0</v>
      </c>
      <c r="AD21" s="81">
        <v>0</v>
      </c>
      <c r="AE21" s="81">
        <v>0</v>
      </c>
      <c r="AF21" s="81">
        <v>0</v>
      </c>
      <c r="AG21" s="81">
        <v>0</v>
      </c>
      <c r="AH21" s="81">
        <v>0</v>
      </c>
      <c r="AI21" s="82">
        <v>0</v>
      </c>
      <c r="AJ21" s="82">
        <v>0</v>
      </c>
      <c r="AK21" s="82">
        <v>0</v>
      </c>
      <c r="AL21" s="82">
        <v>0</v>
      </c>
      <c r="AM21" s="82">
        <v>0</v>
      </c>
      <c r="AN21" s="82">
        <v>0</v>
      </c>
      <c r="AO21" s="83">
        <v>0</v>
      </c>
      <c r="AP21" s="81">
        <v>0</v>
      </c>
      <c r="AQ21" s="81">
        <v>0</v>
      </c>
      <c r="AR21" s="81">
        <v>0</v>
      </c>
      <c r="AS21" s="81">
        <v>0</v>
      </c>
      <c r="AT21" s="81">
        <v>0</v>
      </c>
      <c r="AU21" s="81">
        <v>0</v>
      </c>
      <c r="AV21" s="82">
        <v>0</v>
      </c>
      <c r="AW21" s="82">
        <v>0</v>
      </c>
      <c r="AX21" s="82">
        <v>0</v>
      </c>
      <c r="AY21" s="82">
        <v>0</v>
      </c>
      <c r="AZ21" s="82">
        <v>0</v>
      </c>
      <c r="BA21" s="82">
        <v>0</v>
      </c>
      <c r="BB21" s="82">
        <v>0</v>
      </c>
      <c r="BC21" s="81">
        <v>8000</v>
      </c>
      <c r="BD21" s="81">
        <v>667</v>
      </c>
      <c r="BE21" s="81">
        <v>667</v>
      </c>
      <c r="BF21" s="81">
        <v>666</v>
      </c>
      <c r="BG21" s="81">
        <v>667</v>
      </c>
      <c r="BH21" s="81">
        <v>667</v>
      </c>
      <c r="BI21" s="82">
        <v>666</v>
      </c>
      <c r="BJ21" s="82">
        <v>667</v>
      </c>
      <c r="BK21" s="82">
        <v>667</v>
      </c>
      <c r="BL21" s="82">
        <v>666</v>
      </c>
      <c r="BM21" s="82">
        <v>667</v>
      </c>
      <c r="BN21" s="82">
        <v>667</v>
      </c>
      <c r="BO21" s="82">
        <v>666</v>
      </c>
      <c r="BP21" s="81">
        <v>259</v>
      </c>
      <c r="BQ21" s="81">
        <v>22</v>
      </c>
      <c r="BR21" s="81">
        <v>22</v>
      </c>
      <c r="BS21" s="81">
        <v>22</v>
      </c>
      <c r="BT21" s="81">
        <v>21</v>
      </c>
      <c r="BU21" s="81">
        <v>22</v>
      </c>
      <c r="BV21" s="82">
        <v>21</v>
      </c>
      <c r="BW21" s="82">
        <v>22</v>
      </c>
      <c r="BX21" s="82">
        <v>21</v>
      </c>
      <c r="BY21" s="82">
        <v>22</v>
      </c>
      <c r="BZ21" s="82">
        <v>21</v>
      </c>
      <c r="CA21" s="82">
        <v>22</v>
      </c>
      <c r="CB21" s="82">
        <v>21</v>
      </c>
      <c r="CC21" s="76"/>
      <c r="CD21" s="24">
        <f t="shared" si="0"/>
        <v>0</v>
      </c>
      <c r="CE21" s="24">
        <f t="shared" si="1"/>
        <v>0</v>
      </c>
      <c r="CF21" s="24">
        <f t="shared" si="2"/>
        <v>0</v>
      </c>
      <c r="CG21" s="29">
        <f t="shared" si="3"/>
        <v>0</v>
      </c>
      <c r="CH21" s="28">
        <v>0</v>
      </c>
      <c r="CI21" s="24">
        <f t="shared" si="4"/>
        <v>0</v>
      </c>
      <c r="CJ21" s="24">
        <f t="shared" si="5"/>
        <v>0</v>
      </c>
      <c r="CK21" s="24">
        <f t="shared" si="6"/>
        <v>0</v>
      </c>
      <c r="CL21" s="29">
        <f t="shared" si="7"/>
        <v>0</v>
      </c>
      <c r="CM21" s="28">
        <v>0</v>
      </c>
      <c r="CN21" s="24">
        <f t="shared" si="16"/>
        <v>0</v>
      </c>
      <c r="CO21" s="24">
        <f t="shared" si="17"/>
        <v>0</v>
      </c>
      <c r="CP21" s="24">
        <f t="shared" si="18"/>
        <v>0</v>
      </c>
      <c r="CQ21" s="29">
        <f t="shared" si="19"/>
        <v>0</v>
      </c>
      <c r="CR21" s="28">
        <v>0</v>
      </c>
      <c r="CS21" s="24">
        <f t="shared" si="20"/>
        <v>0</v>
      </c>
      <c r="CT21" s="24">
        <f t="shared" si="21"/>
        <v>0</v>
      </c>
      <c r="CU21" s="24">
        <f t="shared" si="22"/>
        <v>0</v>
      </c>
      <c r="CV21" s="29">
        <f t="shared" si="23"/>
        <v>0</v>
      </c>
    </row>
    <row r="22" spans="1:100" x14ac:dyDescent="0.25">
      <c r="A22" s="7">
        <f>Список!A22</f>
        <v>16</v>
      </c>
      <c r="B22" s="19" t="str">
        <f>Список!B22</f>
        <v>ГБУ "КООД"</v>
      </c>
      <c r="C22" s="24">
        <v>10000</v>
      </c>
      <c r="D22" s="24">
        <v>833</v>
      </c>
      <c r="E22" s="24">
        <v>833</v>
      </c>
      <c r="F22" s="24">
        <v>834</v>
      </c>
      <c r="G22" s="24">
        <v>833</v>
      </c>
      <c r="H22" s="24">
        <v>833</v>
      </c>
      <c r="I22" s="24">
        <v>834</v>
      </c>
      <c r="J22" s="24">
        <v>833</v>
      </c>
      <c r="K22" s="24">
        <v>833</v>
      </c>
      <c r="L22" s="24">
        <v>834</v>
      </c>
      <c r="M22" s="24">
        <v>833</v>
      </c>
      <c r="N22" s="24">
        <v>833</v>
      </c>
      <c r="O22" s="75">
        <v>834</v>
      </c>
      <c r="P22" s="81">
        <v>5000</v>
      </c>
      <c r="Q22" s="81">
        <v>417</v>
      </c>
      <c r="R22" s="81">
        <v>417</v>
      </c>
      <c r="S22" s="81">
        <v>416</v>
      </c>
      <c r="T22" s="81">
        <v>417</v>
      </c>
      <c r="U22" s="81">
        <v>417</v>
      </c>
      <c r="V22" s="82">
        <v>416</v>
      </c>
      <c r="W22" s="82">
        <v>417</v>
      </c>
      <c r="X22" s="82">
        <v>417</v>
      </c>
      <c r="Y22" s="82">
        <v>416</v>
      </c>
      <c r="Z22" s="82">
        <v>417</v>
      </c>
      <c r="AA22" s="82">
        <v>417</v>
      </c>
      <c r="AB22" s="83">
        <v>416</v>
      </c>
      <c r="AC22" s="81">
        <v>4150</v>
      </c>
      <c r="AD22" s="81">
        <v>346</v>
      </c>
      <c r="AE22" s="81">
        <v>346</v>
      </c>
      <c r="AF22" s="81">
        <v>345</v>
      </c>
      <c r="AG22" s="81">
        <v>346</v>
      </c>
      <c r="AH22" s="81">
        <v>346</v>
      </c>
      <c r="AI22" s="82">
        <v>346</v>
      </c>
      <c r="AJ22" s="82">
        <v>346</v>
      </c>
      <c r="AK22" s="82">
        <v>346</v>
      </c>
      <c r="AL22" s="82">
        <v>345</v>
      </c>
      <c r="AM22" s="82">
        <v>346</v>
      </c>
      <c r="AN22" s="82">
        <v>346</v>
      </c>
      <c r="AO22" s="83">
        <v>346</v>
      </c>
      <c r="AP22" s="81">
        <v>0</v>
      </c>
      <c r="AQ22" s="81">
        <v>0</v>
      </c>
      <c r="AR22" s="81">
        <v>0</v>
      </c>
      <c r="AS22" s="81">
        <v>0</v>
      </c>
      <c r="AT22" s="81">
        <v>0</v>
      </c>
      <c r="AU22" s="81">
        <v>0</v>
      </c>
      <c r="AV22" s="82">
        <v>0</v>
      </c>
      <c r="AW22" s="82">
        <v>0</v>
      </c>
      <c r="AX22" s="82">
        <v>0</v>
      </c>
      <c r="AY22" s="82">
        <v>0</v>
      </c>
      <c r="AZ22" s="82">
        <v>0</v>
      </c>
      <c r="BA22" s="82">
        <v>0</v>
      </c>
      <c r="BB22" s="82">
        <v>0</v>
      </c>
      <c r="BC22" s="81">
        <v>30</v>
      </c>
      <c r="BD22" s="81">
        <v>3</v>
      </c>
      <c r="BE22" s="81">
        <v>2</v>
      </c>
      <c r="BF22" s="81">
        <v>3</v>
      </c>
      <c r="BG22" s="81">
        <v>2</v>
      </c>
      <c r="BH22" s="81">
        <v>3</v>
      </c>
      <c r="BI22" s="82">
        <v>2</v>
      </c>
      <c r="BJ22" s="82">
        <v>3</v>
      </c>
      <c r="BK22" s="82">
        <v>2</v>
      </c>
      <c r="BL22" s="82">
        <v>3</v>
      </c>
      <c r="BM22" s="82">
        <v>2</v>
      </c>
      <c r="BN22" s="82">
        <v>3</v>
      </c>
      <c r="BO22" s="82">
        <v>2</v>
      </c>
      <c r="BP22" s="81">
        <v>2736</v>
      </c>
      <c r="BQ22" s="81">
        <v>227</v>
      </c>
      <c r="BR22" s="81">
        <v>227</v>
      </c>
      <c r="BS22" s="81">
        <v>228</v>
      </c>
      <c r="BT22" s="81">
        <v>227</v>
      </c>
      <c r="BU22" s="81">
        <v>228</v>
      </c>
      <c r="BV22" s="82">
        <v>229</v>
      </c>
      <c r="BW22" s="82">
        <v>228</v>
      </c>
      <c r="BX22" s="82">
        <v>228</v>
      </c>
      <c r="BY22" s="82">
        <v>229</v>
      </c>
      <c r="BZ22" s="82">
        <v>228</v>
      </c>
      <c r="CA22" s="82">
        <v>228</v>
      </c>
      <c r="CB22" s="82">
        <v>229</v>
      </c>
      <c r="CC22" s="76"/>
      <c r="CD22" s="24">
        <f t="shared" si="0"/>
        <v>0</v>
      </c>
      <c r="CE22" s="24">
        <f t="shared" si="1"/>
        <v>0</v>
      </c>
      <c r="CF22" s="24">
        <f t="shared" si="2"/>
        <v>0</v>
      </c>
      <c r="CG22" s="29">
        <f t="shared" si="3"/>
        <v>0</v>
      </c>
      <c r="CH22" s="28">
        <v>0</v>
      </c>
      <c r="CI22" s="24">
        <f t="shared" si="4"/>
        <v>0</v>
      </c>
      <c r="CJ22" s="24">
        <f t="shared" si="5"/>
        <v>0</v>
      </c>
      <c r="CK22" s="24">
        <f t="shared" si="6"/>
        <v>0</v>
      </c>
      <c r="CL22" s="29">
        <f t="shared" si="7"/>
        <v>0</v>
      </c>
      <c r="CM22" s="28">
        <v>0</v>
      </c>
      <c r="CN22" s="24">
        <f t="shared" si="16"/>
        <v>0</v>
      </c>
      <c r="CO22" s="24">
        <f t="shared" si="17"/>
        <v>0</v>
      </c>
      <c r="CP22" s="24">
        <f t="shared" si="18"/>
        <v>0</v>
      </c>
      <c r="CQ22" s="29">
        <f t="shared" si="19"/>
        <v>0</v>
      </c>
      <c r="CR22" s="28">
        <v>0</v>
      </c>
      <c r="CS22" s="24">
        <f t="shared" si="20"/>
        <v>0</v>
      </c>
      <c r="CT22" s="24">
        <f t="shared" si="21"/>
        <v>0</v>
      </c>
      <c r="CU22" s="24">
        <f t="shared" si="22"/>
        <v>0</v>
      </c>
      <c r="CV22" s="29">
        <f t="shared" si="23"/>
        <v>0</v>
      </c>
    </row>
    <row r="23" spans="1:100" x14ac:dyDescent="0.25">
      <c r="A23" s="7">
        <f>Список!A23</f>
        <v>17</v>
      </c>
      <c r="B23" s="19" t="str">
        <f>Список!B23</f>
        <v>ГБУ "КОГВВ"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75">
        <v>0</v>
      </c>
      <c r="P23" s="81">
        <v>0</v>
      </c>
      <c r="Q23" s="81">
        <v>0</v>
      </c>
      <c r="R23" s="81">
        <v>0</v>
      </c>
      <c r="S23" s="81">
        <v>0</v>
      </c>
      <c r="T23" s="81">
        <v>0</v>
      </c>
      <c r="U23" s="81">
        <v>0</v>
      </c>
      <c r="V23" s="82">
        <v>0</v>
      </c>
      <c r="W23" s="82">
        <v>0</v>
      </c>
      <c r="X23" s="82">
        <v>0</v>
      </c>
      <c r="Y23" s="82">
        <v>0</v>
      </c>
      <c r="Z23" s="82">
        <v>0</v>
      </c>
      <c r="AA23" s="82">
        <v>0</v>
      </c>
      <c r="AB23" s="83">
        <v>0</v>
      </c>
      <c r="AC23" s="81">
        <v>0</v>
      </c>
      <c r="AD23" s="81">
        <v>0</v>
      </c>
      <c r="AE23" s="81">
        <v>0</v>
      </c>
      <c r="AF23" s="81">
        <v>0</v>
      </c>
      <c r="AG23" s="81">
        <v>0</v>
      </c>
      <c r="AH23" s="81">
        <v>0</v>
      </c>
      <c r="AI23" s="82">
        <v>0</v>
      </c>
      <c r="AJ23" s="82">
        <v>0</v>
      </c>
      <c r="AK23" s="82">
        <v>0</v>
      </c>
      <c r="AL23" s="82">
        <v>0</v>
      </c>
      <c r="AM23" s="82">
        <v>0</v>
      </c>
      <c r="AN23" s="82">
        <v>0</v>
      </c>
      <c r="AO23" s="83">
        <v>0</v>
      </c>
      <c r="AP23" s="81">
        <v>0</v>
      </c>
      <c r="AQ23" s="81">
        <v>0</v>
      </c>
      <c r="AR23" s="81">
        <v>0</v>
      </c>
      <c r="AS23" s="81">
        <v>0</v>
      </c>
      <c r="AT23" s="81">
        <v>0</v>
      </c>
      <c r="AU23" s="81">
        <v>0</v>
      </c>
      <c r="AV23" s="82">
        <v>0</v>
      </c>
      <c r="AW23" s="82">
        <v>0</v>
      </c>
      <c r="AX23" s="82">
        <v>0</v>
      </c>
      <c r="AY23" s="82">
        <v>0</v>
      </c>
      <c r="AZ23" s="82">
        <v>0</v>
      </c>
      <c r="BA23" s="82">
        <v>0</v>
      </c>
      <c r="BB23" s="82">
        <v>0</v>
      </c>
      <c r="BC23" s="81">
        <v>900</v>
      </c>
      <c r="BD23" s="81">
        <v>75</v>
      </c>
      <c r="BE23" s="81">
        <v>75</v>
      </c>
      <c r="BF23" s="81">
        <v>75</v>
      </c>
      <c r="BG23" s="81">
        <v>75</v>
      </c>
      <c r="BH23" s="81">
        <v>75</v>
      </c>
      <c r="BI23" s="82">
        <v>75</v>
      </c>
      <c r="BJ23" s="82">
        <v>75</v>
      </c>
      <c r="BK23" s="82">
        <v>75</v>
      </c>
      <c r="BL23" s="82">
        <v>75</v>
      </c>
      <c r="BM23" s="82">
        <v>75</v>
      </c>
      <c r="BN23" s="82">
        <v>75</v>
      </c>
      <c r="BO23" s="82">
        <v>75</v>
      </c>
      <c r="BP23" s="81">
        <v>120</v>
      </c>
      <c r="BQ23" s="81">
        <v>10</v>
      </c>
      <c r="BR23" s="81">
        <v>10</v>
      </c>
      <c r="BS23" s="81">
        <v>10</v>
      </c>
      <c r="BT23" s="81">
        <v>10</v>
      </c>
      <c r="BU23" s="81">
        <v>10</v>
      </c>
      <c r="BV23" s="82">
        <v>10</v>
      </c>
      <c r="BW23" s="82">
        <v>10</v>
      </c>
      <c r="BX23" s="82">
        <v>10</v>
      </c>
      <c r="BY23" s="82">
        <v>10</v>
      </c>
      <c r="BZ23" s="82">
        <v>10</v>
      </c>
      <c r="CA23" s="82">
        <v>10</v>
      </c>
      <c r="CB23" s="82">
        <v>10</v>
      </c>
      <c r="CC23" s="76"/>
      <c r="CD23" s="24">
        <f t="shared" si="0"/>
        <v>0</v>
      </c>
      <c r="CE23" s="24">
        <f t="shared" si="1"/>
        <v>0</v>
      </c>
      <c r="CF23" s="24">
        <f t="shared" si="2"/>
        <v>0</v>
      </c>
      <c r="CG23" s="29">
        <f t="shared" si="3"/>
        <v>0</v>
      </c>
      <c r="CH23" s="28">
        <v>0</v>
      </c>
      <c r="CI23" s="24">
        <f t="shared" si="4"/>
        <v>0</v>
      </c>
      <c r="CJ23" s="24">
        <f t="shared" si="5"/>
        <v>0</v>
      </c>
      <c r="CK23" s="24">
        <f t="shared" si="6"/>
        <v>0</v>
      </c>
      <c r="CL23" s="29">
        <f t="shared" si="7"/>
        <v>0</v>
      </c>
      <c r="CM23" s="28">
        <v>0</v>
      </c>
      <c r="CN23" s="24">
        <f t="shared" si="16"/>
        <v>0</v>
      </c>
      <c r="CO23" s="24">
        <f t="shared" si="17"/>
        <v>0</v>
      </c>
      <c r="CP23" s="24">
        <f t="shared" si="18"/>
        <v>0</v>
      </c>
      <c r="CQ23" s="29">
        <f t="shared" si="19"/>
        <v>0</v>
      </c>
      <c r="CR23" s="28">
        <v>0</v>
      </c>
      <c r="CS23" s="24">
        <f t="shared" si="20"/>
        <v>0</v>
      </c>
      <c r="CT23" s="24">
        <f t="shared" si="21"/>
        <v>0</v>
      </c>
      <c r="CU23" s="24">
        <f t="shared" si="22"/>
        <v>0</v>
      </c>
      <c r="CV23" s="29">
        <f t="shared" si="23"/>
        <v>0</v>
      </c>
    </row>
    <row r="24" spans="1:100" x14ac:dyDescent="0.25">
      <c r="A24" s="7">
        <f>Список!A24</f>
        <v>18</v>
      </c>
      <c r="B24" s="19" t="str">
        <f>Список!B24</f>
        <v>ГБУ "КУРГАНСКАЯ ОБЛАСТНАЯ СПЕЦИАЛИЗИРОВАННАЯ ИНФЕКЦИОННАЯ БОЛЬНИЦА"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75">
        <v>0</v>
      </c>
      <c r="P24" s="81">
        <v>0</v>
      </c>
      <c r="Q24" s="81">
        <v>0</v>
      </c>
      <c r="R24" s="81">
        <v>0</v>
      </c>
      <c r="S24" s="81">
        <v>0</v>
      </c>
      <c r="T24" s="81">
        <v>0</v>
      </c>
      <c r="U24" s="81">
        <v>0</v>
      </c>
      <c r="V24" s="82">
        <v>0</v>
      </c>
      <c r="W24" s="82">
        <v>0</v>
      </c>
      <c r="X24" s="82">
        <v>0</v>
      </c>
      <c r="Y24" s="82">
        <v>0</v>
      </c>
      <c r="Z24" s="82">
        <v>0</v>
      </c>
      <c r="AA24" s="82">
        <v>0</v>
      </c>
      <c r="AB24" s="83">
        <v>0</v>
      </c>
      <c r="AC24" s="81">
        <v>0</v>
      </c>
      <c r="AD24" s="81">
        <v>0</v>
      </c>
      <c r="AE24" s="81">
        <v>0</v>
      </c>
      <c r="AF24" s="81">
        <v>0</v>
      </c>
      <c r="AG24" s="81">
        <v>0</v>
      </c>
      <c r="AH24" s="81">
        <v>0</v>
      </c>
      <c r="AI24" s="82">
        <v>0</v>
      </c>
      <c r="AJ24" s="82">
        <v>0</v>
      </c>
      <c r="AK24" s="82">
        <v>0</v>
      </c>
      <c r="AL24" s="82">
        <v>0</v>
      </c>
      <c r="AM24" s="82">
        <v>0</v>
      </c>
      <c r="AN24" s="82">
        <v>0</v>
      </c>
      <c r="AO24" s="83">
        <v>0</v>
      </c>
      <c r="AP24" s="81">
        <v>0</v>
      </c>
      <c r="AQ24" s="81">
        <v>0</v>
      </c>
      <c r="AR24" s="81">
        <v>0</v>
      </c>
      <c r="AS24" s="81">
        <v>0</v>
      </c>
      <c r="AT24" s="81">
        <v>0</v>
      </c>
      <c r="AU24" s="81">
        <v>0</v>
      </c>
      <c r="AV24" s="82">
        <v>0</v>
      </c>
      <c r="AW24" s="82">
        <v>0</v>
      </c>
      <c r="AX24" s="82">
        <v>0</v>
      </c>
      <c r="AY24" s="82">
        <v>0</v>
      </c>
      <c r="AZ24" s="82">
        <v>0</v>
      </c>
      <c r="BA24" s="82">
        <v>0</v>
      </c>
      <c r="BB24" s="82">
        <v>0</v>
      </c>
      <c r="BC24" s="81">
        <v>0</v>
      </c>
      <c r="BD24" s="81">
        <v>0</v>
      </c>
      <c r="BE24" s="81">
        <v>0</v>
      </c>
      <c r="BF24" s="81">
        <v>0</v>
      </c>
      <c r="BG24" s="81">
        <v>0</v>
      </c>
      <c r="BH24" s="81">
        <v>0</v>
      </c>
      <c r="BI24" s="82">
        <v>0</v>
      </c>
      <c r="BJ24" s="82">
        <v>0</v>
      </c>
      <c r="BK24" s="82">
        <v>0</v>
      </c>
      <c r="BL24" s="82">
        <v>0</v>
      </c>
      <c r="BM24" s="82">
        <v>0</v>
      </c>
      <c r="BN24" s="82">
        <v>0</v>
      </c>
      <c r="BO24" s="82">
        <v>0</v>
      </c>
      <c r="BP24" s="81">
        <v>0</v>
      </c>
      <c r="BQ24" s="81">
        <v>0</v>
      </c>
      <c r="BR24" s="81">
        <v>0</v>
      </c>
      <c r="BS24" s="81">
        <v>0</v>
      </c>
      <c r="BT24" s="81">
        <v>0</v>
      </c>
      <c r="BU24" s="81">
        <v>0</v>
      </c>
      <c r="BV24" s="82">
        <v>0</v>
      </c>
      <c r="BW24" s="82">
        <v>0</v>
      </c>
      <c r="BX24" s="82">
        <v>0</v>
      </c>
      <c r="BY24" s="82">
        <v>0</v>
      </c>
      <c r="BZ24" s="82">
        <v>0</v>
      </c>
      <c r="CA24" s="82">
        <v>0</v>
      </c>
      <c r="CB24" s="82">
        <v>0</v>
      </c>
      <c r="CC24" s="76"/>
      <c r="CD24" s="24">
        <f t="shared" si="0"/>
        <v>0</v>
      </c>
      <c r="CE24" s="24">
        <f t="shared" si="1"/>
        <v>0</v>
      </c>
      <c r="CF24" s="24">
        <f t="shared" si="2"/>
        <v>0</v>
      </c>
      <c r="CG24" s="29">
        <f t="shared" si="3"/>
        <v>0</v>
      </c>
      <c r="CH24" s="28">
        <v>0</v>
      </c>
      <c r="CI24" s="24">
        <f t="shared" si="4"/>
        <v>0</v>
      </c>
      <c r="CJ24" s="24">
        <f t="shared" si="5"/>
        <v>0</v>
      </c>
      <c r="CK24" s="24">
        <f t="shared" si="6"/>
        <v>0</v>
      </c>
      <c r="CL24" s="29">
        <f t="shared" si="7"/>
        <v>0</v>
      </c>
      <c r="CM24" s="28">
        <v>0</v>
      </c>
      <c r="CN24" s="24">
        <f t="shared" si="16"/>
        <v>0</v>
      </c>
      <c r="CO24" s="24">
        <f t="shared" si="17"/>
        <v>0</v>
      </c>
      <c r="CP24" s="24">
        <f t="shared" si="18"/>
        <v>0</v>
      </c>
      <c r="CQ24" s="29">
        <f t="shared" si="19"/>
        <v>0</v>
      </c>
      <c r="CR24" s="28">
        <v>0</v>
      </c>
      <c r="CS24" s="24">
        <f t="shared" si="20"/>
        <v>0</v>
      </c>
      <c r="CT24" s="24">
        <f t="shared" si="21"/>
        <v>0</v>
      </c>
      <c r="CU24" s="24">
        <f t="shared" si="22"/>
        <v>0</v>
      </c>
      <c r="CV24" s="29">
        <f t="shared" si="23"/>
        <v>0</v>
      </c>
    </row>
    <row r="25" spans="1:100" x14ac:dyDescent="0.25">
      <c r="A25" s="7">
        <f>Список!A25</f>
        <v>19</v>
      </c>
      <c r="B25" s="19" t="str">
        <f>Список!B25</f>
        <v>ГБУ "КОКВД"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75">
        <v>0</v>
      </c>
      <c r="P25" s="81">
        <v>0</v>
      </c>
      <c r="Q25" s="81">
        <v>0</v>
      </c>
      <c r="R25" s="81">
        <v>0</v>
      </c>
      <c r="S25" s="81">
        <v>0</v>
      </c>
      <c r="T25" s="81">
        <v>0</v>
      </c>
      <c r="U25" s="81">
        <v>0</v>
      </c>
      <c r="V25" s="82">
        <v>0</v>
      </c>
      <c r="W25" s="82">
        <v>0</v>
      </c>
      <c r="X25" s="82">
        <v>0</v>
      </c>
      <c r="Y25" s="82">
        <v>0</v>
      </c>
      <c r="Z25" s="82">
        <v>0</v>
      </c>
      <c r="AA25" s="82">
        <v>0</v>
      </c>
      <c r="AB25" s="83">
        <v>0</v>
      </c>
      <c r="AC25" s="81">
        <v>0</v>
      </c>
      <c r="AD25" s="81">
        <v>0</v>
      </c>
      <c r="AE25" s="81">
        <v>0</v>
      </c>
      <c r="AF25" s="81">
        <v>0</v>
      </c>
      <c r="AG25" s="81">
        <v>0</v>
      </c>
      <c r="AH25" s="81">
        <v>0</v>
      </c>
      <c r="AI25" s="82">
        <v>0</v>
      </c>
      <c r="AJ25" s="82">
        <v>0</v>
      </c>
      <c r="AK25" s="82">
        <v>0</v>
      </c>
      <c r="AL25" s="82">
        <v>0</v>
      </c>
      <c r="AM25" s="82">
        <v>0</v>
      </c>
      <c r="AN25" s="82">
        <v>0</v>
      </c>
      <c r="AO25" s="83">
        <v>0</v>
      </c>
      <c r="AP25" s="81">
        <v>0</v>
      </c>
      <c r="AQ25" s="81">
        <v>0</v>
      </c>
      <c r="AR25" s="81">
        <v>0</v>
      </c>
      <c r="AS25" s="81">
        <v>0</v>
      </c>
      <c r="AT25" s="81">
        <v>0</v>
      </c>
      <c r="AU25" s="81">
        <v>0</v>
      </c>
      <c r="AV25" s="82">
        <v>0</v>
      </c>
      <c r="AW25" s="82">
        <v>0</v>
      </c>
      <c r="AX25" s="82">
        <v>0</v>
      </c>
      <c r="AY25" s="82">
        <v>0</v>
      </c>
      <c r="AZ25" s="82">
        <v>0</v>
      </c>
      <c r="BA25" s="82">
        <v>0</v>
      </c>
      <c r="BB25" s="82">
        <v>0</v>
      </c>
      <c r="BC25" s="81">
        <v>0</v>
      </c>
      <c r="BD25" s="81">
        <v>0</v>
      </c>
      <c r="BE25" s="81">
        <v>0</v>
      </c>
      <c r="BF25" s="81">
        <v>0</v>
      </c>
      <c r="BG25" s="81">
        <v>0</v>
      </c>
      <c r="BH25" s="81">
        <v>0</v>
      </c>
      <c r="BI25" s="82">
        <v>0</v>
      </c>
      <c r="BJ25" s="82">
        <v>0</v>
      </c>
      <c r="BK25" s="82">
        <v>0</v>
      </c>
      <c r="BL25" s="82">
        <v>0</v>
      </c>
      <c r="BM25" s="82">
        <v>0</v>
      </c>
      <c r="BN25" s="82">
        <v>0</v>
      </c>
      <c r="BO25" s="82">
        <v>0</v>
      </c>
      <c r="BP25" s="81">
        <v>0</v>
      </c>
      <c r="BQ25" s="81">
        <v>0</v>
      </c>
      <c r="BR25" s="81">
        <v>0</v>
      </c>
      <c r="BS25" s="81">
        <v>0</v>
      </c>
      <c r="BT25" s="81">
        <v>0</v>
      </c>
      <c r="BU25" s="81">
        <v>0</v>
      </c>
      <c r="BV25" s="82">
        <v>0</v>
      </c>
      <c r="BW25" s="82">
        <v>0</v>
      </c>
      <c r="BX25" s="82">
        <v>0</v>
      </c>
      <c r="BY25" s="82">
        <v>0</v>
      </c>
      <c r="BZ25" s="82">
        <v>0</v>
      </c>
      <c r="CA25" s="82">
        <v>0</v>
      </c>
      <c r="CB25" s="82">
        <v>0</v>
      </c>
      <c r="CC25" s="76"/>
      <c r="CD25" s="24">
        <f t="shared" si="0"/>
        <v>0</v>
      </c>
      <c r="CE25" s="24">
        <f t="shared" si="1"/>
        <v>0</v>
      </c>
      <c r="CF25" s="24">
        <f t="shared" si="2"/>
        <v>0</v>
      </c>
      <c r="CG25" s="29">
        <f t="shared" si="3"/>
        <v>0</v>
      </c>
      <c r="CH25" s="28">
        <v>0</v>
      </c>
      <c r="CI25" s="24">
        <f t="shared" si="4"/>
        <v>0</v>
      </c>
      <c r="CJ25" s="24">
        <f t="shared" si="5"/>
        <v>0</v>
      </c>
      <c r="CK25" s="24">
        <f t="shared" si="6"/>
        <v>0</v>
      </c>
      <c r="CL25" s="29">
        <f t="shared" si="7"/>
        <v>0</v>
      </c>
      <c r="CM25" s="28">
        <v>0</v>
      </c>
      <c r="CN25" s="24">
        <f t="shared" si="16"/>
        <v>0</v>
      </c>
      <c r="CO25" s="24">
        <f t="shared" si="17"/>
        <v>0</v>
      </c>
      <c r="CP25" s="24">
        <f t="shared" si="18"/>
        <v>0</v>
      </c>
      <c r="CQ25" s="29">
        <f t="shared" si="19"/>
        <v>0</v>
      </c>
      <c r="CR25" s="28">
        <v>0</v>
      </c>
      <c r="CS25" s="24">
        <f t="shared" si="20"/>
        <v>0</v>
      </c>
      <c r="CT25" s="24">
        <f t="shared" si="21"/>
        <v>0</v>
      </c>
      <c r="CU25" s="24">
        <f t="shared" si="22"/>
        <v>0</v>
      </c>
      <c r="CV25" s="29">
        <f t="shared" si="23"/>
        <v>0</v>
      </c>
    </row>
    <row r="26" spans="1:100" x14ac:dyDescent="0.25">
      <c r="A26" s="7">
        <f>Список!A26</f>
        <v>20</v>
      </c>
      <c r="B26" s="19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75">
        <v>0</v>
      </c>
      <c r="P26" s="81">
        <v>0</v>
      </c>
      <c r="Q26" s="81">
        <v>0</v>
      </c>
      <c r="R26" s="81">
        <v>0</v>
      </c>
      <c r="S26" s="81">
        <v>0</v>
      </c>
      <c r="T26" s="81">
        <v>0</v>
      </c>
      <c r="U26" s="81">
        <v>0</v>
      </c>
      <c r="V26" s="82">
        <v>0</v>
      </c>
      <c r="W26" s="82">
        <v>0</v>
      </c>
      <c r="X26" s="82">
        <v>0</v>
      </c>
      <c r="Y26" s="82">
        <v>0</v>
      </c>
      <c r="Z26" s="82">
        <v>0</v>
      </c>
      <c r="AA26" s="82">
        <v>0</v>
      </c>
      <c r="AB26" s="83">
        <v>0</v>
      </c>
      <c r="AC26" s="81">
        <v>0</v>
      </c>
      <c r="AD26" s="81">
        <v>0</v>
      </c>
      <c r="AE26" s="81">
        <v>0</v>
      </c>
      <c r="AF26" s="81">
        <v>0</v>
      </c>
      <c r="AG26" s="81">
        <v>0</v>
      </c>
      <c r="AH26" s="81">
        <v>0</v>
      </c>
      <c r="AI26" s="82">
        <v>0</v>
      </c>
      <c r="AJ26" s="82">
        <v>0</v>
      </c>
      <c r="AK26" s="82">
        <v>0</v>
      </c>
      <c r="AL26" s="82">
        <v>0</v>
      </c>
      <c r="AM26" s="82">
        <v>0</v>
      </c>
      <c r="AN26" s="82">
        <v>0</v>
      </c>
      <c r="AO26" s="83">
        <v>0</v>
      </c>
      <c r="AP26" s="81">
        <v>0</v>
      </c>
      <c r="AQ26" s="81">
        <v>0</v>
      </c>
      <c r="AR26" s="81">
        <v>0</v>
      </c>
      <c r="AS26" s="81">
        <v>0</v>
      </c>
      <c r="AT26" s="81">
        <v>0</v>
      </c>
      <c r="AU26" s="81">
        <v>0</v>
      </c>
      <c r="AV26" s="82">
        <v>0</v>
      </c>
      <c r="AW26" s="82">
        <v>0</v>
      </c>
      <c r="AX26" s="82">
        <v>0</v>
      </c>
      <c r="AY26" s="82">
        <v>0</v>
      </c>
      <c r="AZ26" s="82">
        <v>0</v>
      </c>
      <c r="BA26" s="82">
        <v>0</v>
      </c>
      <c r="BB26" s="82">
        <v>0</v>
      </c>
      <c r="BC26" s="81">
        <v>0</v>
      </c>
      <c r="BD26" s="81">
        <v>0</v>
      </c>
      <c r="BE26" s="81">
        <v>0</v>
      </c>
      <c r="BF26" s="81">
        <v>0</v>
      </c>
      <c r="BG26" s="81">
        <v>0</v>
      </c>
      <c r="BH26" s="81">
        <v>0</v>
      </c>
      <c r="BI26" s="82">
        <v>0</v>
      </c>
      <c r="BJ26" s="82">
        <v>0</v>
      </c>
      <c r="BK26" s="82">
        <v>0</v>
      </c>
      <c r="BL26" s="82">
        <v>0</v>
      </c>
      <c r="BM26" s="82">
        <v>0</v>
      </c>
      <c r="BN26" s="82">
        <v>0</v>
      </c>
      <c r="BO26" s="82">
        <v>0</v>
      </c>
      <c r="BP26" s="81">
        <v>0</v>
      </c>
      <c r="BQ26" s="81">
        <v>0</v>
      </c>
      <c r="BR26" s="81">
        <v>0</v>
      </c>
      <c r="BS26" s="81">
        <v>0</v>
      </c>
      <c r="BT26" s="81">
        <v>0</v>
      </c>
      <c r="BU26" s="81">
        <v>0</v>
      </c>
      <c r="BV26" s="82">
        <v>0</v>
      </c>
      <c r="BW26" s="82">
        <v>0</v>
      </c>
      <c r="BX26" s="82">
        <v>0</v>
      </c>
      <c r="BY26" s="82">
        <v>0</v>
      </c>
      <c r="BZ26" s="82">
        <v>0</v>
      </c>
      <c r="CA26" s="82">
        <v>0</v>
      </c>
      <c r="CB26" s="82">
        <v>0</v>
      </c>
      <c r="CC26" s="76"/>
      <c r="CD26" s="24">
        <f t="shared" si="0"/>
        <v>0</v>
      </c>
      <c r="CE26" s="24">
        <f t="shared" si="1"/>
        <v>0</v>
      </c>
      <c r="CF26" s="24">
        <f t="shared" si="2"/>
        <v>0</v>
      </c>
      <c r="CG26" s="29">
        <f t="shared" si="3"/>
        <v>0</v>
      </c>
      <c r="CH26" s="28">
        <v>0</v>
      </c>
      <c r="CI26" s="24">
        <f t="shared" si="4"/>
        <v>0</v>
      </c>
      <c r="CJ26" s="24">
        <f t="shared" si="5"/>
        <v>0</v>
      </c>
      <c r="CK26" s="24">
        <f t="shared" si="6"/>
        <v>0</v>
      </c>
      <c r="CL26" s="29">
        <f t="shared" si="7"/>
        <v>0</v>
      </c>
      <c r="CM26" s="28">
        <v>0</v>
      </c>
      <c r="CN26" s="24">
        <f t="shared" si="16"/>
        <v>0</v>
      </c>
      <c r="CO26" s="24">
        <f t="shared" si="17"/>
        <v>0</v>
      </c>
      <c r="CP26" s="24">
        <f t="shared" si="18"/>
        <v>0</v>
      </c>
      <c r="CQ26" s="29">
        <f t="shared" si="19"/>
        <v>0</v>
      </c>
      <c r="CR26" s="28">
        <v>0</v>
      </c>
      <c r="CS26" s="24">
        <f t="shared" si="20"/>
        <v>0</v>
      </c>
      <c r="CT26" s="24">
        <f t="shared" si="21"/>
        <v>0</v>
      </c>
      <c r="CU26" s="24">
        <f t="shared" si="22"/>
        <v>0</v>
      </c>
      <c r="CV26" s="29">
        <f t="shared" si="23"/>
        <v>0</v>
      </c>
    </row>
    <row r="27" spans="1:100" x14ac:dyDescent="0.25">
      <c r="A27" s="7">
        <f>Список!A27</f>
        <v>21</v>
      </c>
      <c r="B27" s="19" t="str">
        <f>Список!B27</f>
        <v>ГБУ "ПЕРИНАТАЛЬНЫЙ ЦЕНТР"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75">
        <v>0</v>
      </c>
      <c r="P27" s="81">
        <v>0</v>
      </c>
      <c r="Q27" s="81">
        <v>0</v>
      </c>
      <c r="R27" s="81">
        <v>0</v>
      </c>
      <c r="S27" s="81">
        <v>0</v>
      </c>
      <c r="T27" s="81">
        <v>0</v>
      </c>
      <c r="U27" s="81">
        <v>0</v>
      </c>
      <c r="V27" s="82">
        <v>0</v>
      </c>
      <c r="W27" s="82">
        <v>0</v>
      </c>
      <c r="X27" s="82">
        <v>0</v>
      </c>
      <c r="Y27" s="82">
        <v>0</v>
      </c>
      <c r="Z27" s="82">
        <v>0</v>
      </c>
      <c r="AA27" s="82">
        <v>0</v>
      </c>
      <c r="AB27" s="83">
        <v>0</v>
      </c>
      <c r="AC27" s="81">
        <v>0</v>
      </c>
      <c r="AD27" s="81">
        <v>0</v>
      </c>
      <c r="AE27" s="81">
        <v>0</v>
      </c>
      <c r="AF27" s="81">
        <v>0</v>
      </c>
      <c r="AG27" s="81">
        <v>0</v>
      </c>
      <c r="AH27" s="81">
        <v>0</v>
      </c>
      <c r="AI27" s="82">
        <v>0</v>
      </c>
      <c r="AJ27" s="82">
        <v>0</v>
      </c>
      <c r="AK27" s="82">
        <v>0</v>
      </c>
      <c r="AL27" s="82">
        <v>0</v>
      </c>
      <c r="AM27" s="82">
        <v>0</v>
      </c>
      <c r="AN27" s="82">
        <v>0</v>
      </c>
      <c r="AO27" s="83">
        <v>0</v>
      </c>
      <c r="AP27" s="81">
        <v>0</v>
      </c>
      <c r="AQ27" s="81">
        <v>0</v>
      </c>
      <c r="AR27" s="81">
        <v>0</v>
      </c>
      <c r="AS27" s="81">
        <v>0</v>
      </c>
      <c r="AT27" s="81">
        <v>0</v>
      </c>
      <c r="AU27" s="81">
        <v>0</v>
      </c>
      <c r="AV27" s="82">
        <v>0</v>
      </c>
      <c r="AW27" s="82">
        <v>0</v>
      </c>
      <c r="AX27" s="82">
        <v>0</v>
      </c>
      <c r="AY27" s="82">
        <v>0</v>
      </c>
      <c r="AZ27" s="82">
        <v>0</v>
      </c>
      <c r="BA27" s="82">
        <v>0</v>
      </c>
      <c r="BB27" s="82">
        <v>0</v>
      </c>
      <c r="BC27" s="81">
        <v>0</v>
      </c>
      <c r="BD27" s="81">
        <v>0</v>
      </c>
      <c r="BE27" s="81">
        <v>0</v>
      </c>
      <c r="BF27" s="81">
        <v>0</v>
      </c>
      <c r="BG27" s="81">
        <v>0</v>
      </c>
      <c r="BH27" s="81">
        <v>0</v>
      </c>
      <c r="BI27" s="82">
        <v>0</v>
      </c>
      <c r="BJ27" s="82">
        <v>0</v>
      </c>
      <c r="BK27" s="82">
        <v>0</v>
      </c>
      <c r="BL27" s="82">
        <v>0</v>
      </c>
      <c r="BM27" s="82">
        <v>0</v>
      </c>
      <c r="BN27" s="82">
        <v>0</v>
      </c>
      <c r="BO27" s="82">
        <v>0</v>
      </c>
      <c r="BP27" s="81">
        <v>0</v>
      </c>
      <c r="BQ27" s="81">
        <v>0</v>
      </c>
      <c r="BR27" s="81">
        <v>0</v>
      </c>
      <c r="BS27" s="81">
        <v>0</v>
      </c>
      <c r="BT27" s="81">
        <v>0</v>
      </c>
      <c r="BU27" s="81">
        <v>0</v>
      </c>
      <c r="BV27" s="82">
        <v>0</v>
      </c>
      <c r="BW27" s="82">
        <v>0</v>
      </c>
      <c r="BX27" s="82">
        <v>0</v>
      </c>
      <c r="BY27" s="82">
        <v>0</v>
      </c>
      <c r="BZ27" s="82">
        <v>0</v>
      </c>
      <c r="CA27" s="82">
        <v>0</v>
      </c>
      <c r="CB27" s="82">
        <v>0</v>
      </c>
      <c r="CC27" s="76"/>
      <c r="CD27" s="24">
        <f t="shared" si="0"/>
        <v>0</v>
      </c>
      <c r="CE27" s="24">
        <f t="shared" si="1"/>
        <v>0</v>
      </c>
      <c r="CF27" s="24">
        <f t="shared" si="2"/>
        <v>0</v>
      </c>
      <c r="CG27" s="29">
        <f t="shared" si="3"/>
        <v>0</v>
      </c>
      <c r="CH27" s="30">
        <v>1200</v>
      </c>
      <c r="CI27" s="24">
        <f t="shared" si="4"/>
        <v>300</v>
      </c>
      <c r="CJ27" s="24">
        <f t="shared" si="5"/>
        <v>300</v>
      </c>
      <c r="CK27" s="24">
        <f t="shared" si="6"/>
        <v>300</v>
      </c>
      <c r="CL27" s="29">
        <f t="shared" si="7"/>
        <v>300</v>
      </c>
      <c r="CM27" s="30">
        <v>100</v>
      </c>
      <c r="CN27" s="24">
        <f t="shared" si="8"/>
        <v>25</v>
      </c>
      <c r="CO27" s="24">
        <f t="shared" si="9"/>
        <v>25</v>
      </c>
      <c r="CP27" s="24">
        <f t="shared" si="10"/>
        <v>25</v>
      </c>
      <c r="CQ27" s="29">
        <f t="shared" si="11"/>
        <v>25</v>
      </c>
      <c r="CR27" s="30">
        <v>5700</v>
      </c>
      <c r="CS27" s="24">
        <f t="shared" si="12"/>
        <v>1425</v>
      </c>
      <c r="CT27" s="24">
        <f t="shared" si="13"/>
        <v>1425</v>
      </c>
      <c r="CU27" s="24">
        <f t="shared" si="14"/>
        <v>1425</v>
      </c>
      <c r="CV27" s="29">
        <f t="shared" si="15"/>
        <v>1425</v>
      </c>
    </row>
    <row r="28" spans="1:100" x14ac:dyDescent="0.25">
      <c r="A28" s="7">
        <f>Список!A28</f>
        <v>22</v>
      </c>
      <c r="B28" s="19" t="str">
        <f>Список!B28</f>
        <v>ФГБУ "НМИЦ ТО ИМЕНИ АКАДЕМИКА Г.А. ИЛИЗАРОВА" МИНЗДРАВА РОССИИ</v>
      </c>
      <c r="C28" s="24">
        <v>750</v>
      </c>
      <c r="D28" s="24">
        <v>62</v>
      </c>
      <c r="E28" s="24">
        <v>62</v>
      </c>
      <c r="F28" s="24">
        <v>62</v>
      </c>
      <c r="G28" s="24">
        <v>62</v>
      </c>
      <c r="H28" s="24">
        <v>63</v>
      </c>
      <c r="I28" s="24">
        <v>62</v>
      </c>
      <c r="J28" s="24">
        <v>63</v>
      </c>
      <c r="K28" s="24">
        <v>63</v>
      </c>
      <c r="L28" s="24">
        <v>63</v>
      </c>
      <c r="M28" s="24">
        <v>63</v>
      </c>
      <c r="N28" s="24">
        <v>63</v>
      </c>
      <c r="O28" s="75">
        <v>62</v>
      </c>
      <c r="P28" s="81">
        <v>800</v>
      </c>
      <c r="Q28" s="81">
        <v>67</v>
      </c>
      <c r="R28" s="81">
        <v>67</v>
      </c>
      <c r="S28" s="81">
        <v>66</v>
      </c>
      <c r="T28" s="81">
        <v>67</v>
      </c>
      <c r="U28" s="81">
        <v>67</v>
      </c>
      <c r="V28" s="82">
        <v>66</v>
      </c>
      <c r="W28" s="82">
        <v>67</v>
      </c>
      <c r="X28" s="82">
        <v>67</v>
      </c>
      <c r="Y28" s="82">
        <v>66</v>
      </c>
      <c r="Z28" s="82">
        <v>67</v>
      </c>
      <c r="AA28" s="82">
        <v>67</v>
      </c>
      <c r="AB28" s="83">
        <v>66</v>
      </c>
      <c r="AC28" s="81">
        <v>0</v>
      </c>
      <c r="AD28" s="81">
        <v>0</v>
      </c>
      <c r="AE28" s="81">
        <v>0</v>
      </c>
      <c r="AF28" s="81">
        <v>0</v>
      </c>
      <c r="AG28" s="81">
        <v>0</v>
      </c>
      <c r="AH28" s="81">
        <v>0</v>
      </c>
      <c r="AI28" s="82">
        <v>0</v>
      </c>
      <c r="AJ28" s="82">
        <v>0</v>
      </c>
      <c r="AK28" s="82">
        <v>0</v>
      </c>
      <c r="AL28" s="82">
        <v>0</v>
      </c>
      <c r="AM28" s="82">
        <v>0</v>
      </c>
      <c r="AN28" s="82">
        <v>0</v>
      </c>
      <c r="AO28" s="83">
        <v>0</v>
      </c>
      <c r="AP28" s="81">
        <v>0</v>
      </c>
      <c r="AQ28" s="81">
        <v>0</v>
      </c>
      <c r="AR28" s="81">
        <v>0</v>
      </c>
      <c r="AS28" s="81">
        <v>0</v>
      </c>
      <c r="AT28" s="81">
        <v>0</v>
      </c>
      <c r="AU28" s="81">
        <v>0</v>
      </c>
      <c r="AV28" s="82">
        <v>0</v>
      </c>
      <c r="AW28" s="82">
        <v>0</v>
      </c>
      <c r="AX28" s="82">
        <v>0</v>
      </c>
      <c r="AY28" s="82">
        <v>0</v>
      </c>
      <c r="AZ28" s="82">
        <v>0</v>
      </c>
      <c r="BA28" s="82">
        <v>0</v>
      </c>
      <c r="BB28" s="82">
        <v>0</v>
      </c>
      <c r="BC28" s="81">
        <v>0</v>
      </c>
      <c r="BD28" s="81">
        <v>0</v>
      </c>
      <c r="BE28" s="81">
        <v>0</v>
      </c>
      <c r="BF28" s="81">
        <v>0</v>
      </c>
      <c r="BG28" s="81">
        <v>0</v>
      </c>
      <c r="BH28" s="81">
        <v>0</v>
      </c>
      <c r="BI28" s="82">
        <v>0</v>
      </c>
      <c r="BJ28" s="82">
        <v>0</v>
      </c>
      <c r="BK28" s="82">
        <v>0</v>
      </c>
      <c r="BL28" s="82">
        <v>0</v>
      </c>
      <c r="BM28" s="82">
        <v>0</v>
      </c>
      <c r="BN28" s="82">
        <v>0</v>
      </c>
      <c r="BO28" s="82">
        <v>0</v>
      </c>
      <c r="BP28" s="81">
        <v>0</v>
      </c>
      <c r="BQ28" s="81">
        <v>0</v>
      </c>
      <c r="BR28" s="81">
        <v>0</v>
      </c>
      <c r="BS28" s="81">
        <v>0</v>
      </c>
      <c r="BT28" s="81">
        <v>0</v>
      </c>
      <c r="BU28" s="81">
        <v>0</v>
      </c>
      <c r="BV28" s="82">
        <v>0</v>
      </c>
      <c r="BW28" s="82">
        <v>0</v>
      </c>
      <c r="BX28" s="82">
        <v>0</v>
      </c>
      <c r="BY28" s="82">
        <v>0</v>
      </c>
      <c r="BZ28" s="82">
        <v>0</v>
      </c>
      <c r="CA28" s="82">
        <v>0</v>
      </c>
      <c r="CB28" s="82">
        <v>0</v>
      </c>
      <c r="CC28" s="76"/>
      <c r="CD28" s="24">
        <f t="shared" si="0"/>
        <v>0</v>
      </c>
      <c r="CE28" s="24">
        <f t="shared" si="1"/>
        <v>0</v>
      </c>
      <c r="CF28" s="24">
        <f t="shared" si="2"/>
        <v>0</v>
      </c>
      <c r="CG28" s="29">
        <f t="shared" si="3"/>
        <v>0</v>
      </c>
      <c r="CH28" s="30">
        <v>0</v>
      </c>
      <c r="CI28" s="24">
        <f t="shared" si="4"/>
        <v>0</v>
      </c>
      <c r="CJ28" s="24">
        <f t="shared" si="5"/>
        <v>0</v>
      </c>
      <c r="CK28" s="24">
        <f t="shared" si="6"/>
        <v>0</v>
      </c>
      <c r="CL28" s="29">
        <f t="shared" si="7"/>
        <v>0</v>
      </c>
      <c r="CM28" s="28">
        <v>0</v>
      </c>
      <c r="CN28" s="24">
        <f t="shared" ref="CN28" si="24">ROUND(CM28/4,0)</f>
        <v>0</v>
      </c>
      <c r="CO28" s="24">
        <f t="shared" ref="CO28" si="25">ROUND(CM28/4,0)</f>
        <v>0</v>
      </c>
      <c r="CP28" s="24">
        <f t="shared" ref="CP28" si="26">ROUND(CM28/4,0)</f>
        <v>0</v>
      </c>
      <c r="CQ28" s="29">
        <f t="shared" ref="CQ28" si="27">CM28-CN28-CO28-CP28</f>
        <v>0</v>
      </c>
      <c r="CR28" s="28">
        <v>0</v>
      </c>
      <c r="CS28" s="24">
        <f t="shared" ref="CS28" si="28">ROUND(CR28/4,0)</f>
        <v>0</v>
      </c>
      <c r="CT28" s="24">
        <f t="shared" ref="CT28" si="29">ROUND(CR28/4,0)</f>
        <v>0</v>
      </c>
      <c r="CU28" s="24">
        <f t="shared" ref="CU28" si="30">ROUND(CR28/4,0)</f>
        <v>0</v>
      </c>
      <c r="CV28" s="29">
        <f t="shared" ref="CV28" si="31">CR28-CS28-CT28-CU28</f>
        <v>0</v>
      </c>
    </row>
    <row r="29" spans="1:100" x14ac:dyDescent="0.25">
      <c r="A29" s="7">
        <f>Список!A29</f>
        <v>23</v>
      </c>
      <c r="B29" s="19" t="str">
        <f>Список!B29</f>
        <v>ГБУ "КУРГАНСКАЯ БСМП"</v>
      </c>
      <c r="C29" s="24">
        <v>2000</v>
      </c>
      <c r="D29" s="24">
        <v>167</v>
      </c>
      <c r="E29" s="24">
        <v>167</v>
      </c>
      <c r="F29" s="24">
        <v>166</v>
      </c>
      <c r="G29" s="24">
        <v>167</v>
      </c>
      <c r="H29" s="24">
        <v>167</v>
      </c>
      <c r="I29" s="24">
        <v>166</v>
      </c>
      <c r="J29" s="24">
        <v>167</v>
      </c>
      <c r="K29" s="24">
        <v>167</v>
      </c>
      <c r="L29" s="24">
        <v>166</v>
      </c>
      <c r="M29" s="24">
        <v>167</v>
      </c>
      <c r="N29" s="24">
        <v>167</v>
      </c>
      <c r="O29" s="75">
        <v>166</v>
      </c>
      <c r="P29" s="81">
        <v>0</v>
      </c>
      <c r="Q29" s="81">
        <v>0</v>
      </c>
      <c r="R29" s="81">
        <v>0</v>
      </c>
      <c r="S29" s="81">
        <v>0</v>
      </c>
      <c r="T29" s="81">
        <v>0</v>
      </c>
      <c r="U29" s="81">
        <v>0</v>
      </c>
      <c r="V29" s="82">
        <v>0</v>
      </c>
      <c r="W29" s="82">
        <v>0</v>
      </c>
      <c r="X29" s="82">
        <v>0</v>
      </c>
      <c r="Y29" s="82">
        <v>0</v>
      </c>
      <c r="Z29" s="82">
        <v>0</v>
      </c>
      <c r="AA29" s="82">
        <v>0</v>
      </c>
      <c r="AB29" s="83">
        <v>0</v>
      </c>
      <c r="AC29" s="81">
        <v>0</v>
      </c>
      <c r="AD29" s="81">
        <v>0</v>
      </c>
      <c r="AE29" s="81">
        <v>0</v>
      </c>
      <c r="AF29" s="81">
        <v>0</v>
      </c>
      <c r="AG29" s="81">
        <v>0</v>
      </c>
      <c r="AH29" s="81">
        <v>0</v>
      </c>
      <c r="AI29" s="82">
        <v>0</v>
      </c>
      <c r="AJ29" s="82">
        <v>0</v>
      </c>
      <c r="AK29" s="82">
        <v>0</v>
      </c>
      <c r="AL29" s="82">
        <v>0</v>
      </c>
      <c r="AM29" s="82">
        <v>0</v>
      </c>
      <c r="AN29" s="82">
        <v>0</v>
      </c>
      <c r="AO29" s="83">
        <v>0</v>
      </c>
      <c r="AP29" s="81">
        <v>0</v>
      </c>
      <c r="AQ29" s="81">
        <v>0</v>
      </c>
      <c r="AR29" s="81">
        <v>0</v>
      </c>
      <c r="AS29" s="81">
        <v>0</v>
      </c>
      <c r="AT29" s="81">
        <v>0</v>
      </c>
      <c r="AU29" s="81">
        <v>0</v>
      </c>
      <c r="AV29" s="82">
        <v>0</v>
      </c>
      <c r="AW29" s="82">
        <v>0</v>
      </c>
      <c r="AX29" s="82">
        <v>0</v>
      </c>
      <c r="AY29" s="82">
        <v>0</v>
      </c>
      <c r="AZ29" s="82">
        <v>0</v>
      </c>
      <c r="BA29" s="82">
        <v>0</v>
      </c>
      <c r="BB29" s="82">
        <v>0</v>
      </c>
      <c r="BC29" s="81">
        <v>200</v>
      </c>
      <c r="BD29" s="81">
        <v>17</v>
      </c>
      <c r="BE29" s="81">
        <v>17</v>
      </c>
      <c r="BF29" s="81">
        <v>16</v>
      </c>
      <c r="BG29" s="81">
        <v>17</v>
      </c>
      <c r="BH29" s="81">
        <v>17</v>
      </c>
      <c r="BI29" s="82">
        <v>16</v>
      </c>
      <c r="BJ29" s="82">
        <v>17</v>
      </c>
      <c r="BK29" s="82">
        <v>17</v>
      </c>
      <c r="BL29" s="82">
        <v>16</v>
      </c>
      <c r="BM29" s="82">
        <v>17</v>
      </c>
      <c r="BN29" s="82">
        <v>17</v>
      </c>
      <c r="BO29" s="82">
        <v>16</v>
      </c>
      <c r="BP29" s="81">
        <v>52</v>
      </c>
      <c r="BQ29" s="81">
        <v>4</v>
      </c>
      <c r="BR29" s="81">
        <v>4</v>
      </c>
      <c r="BS29" s="81">
        <v>5</v>
      </c>
      <c r="BT29" s="81">
        <v>4</v>
      </c>
      <c r="BU29" s="81">
        <v>4</v>
      </c>
      <c r="BV29" s="82">
        <v>5</v>
      </c>
      <c r="BW29" s="82">
        <v>4</v>
      </c>
      <c r="BX29" s="82">
        <v>4</v>
      </c>
      <c r="BY29" s="82">
        <v>5</v>
      </c>
      <c r="BZ29" s="82">
        <v>4</v>
      </c>
      <c r="CA29" s="82">
        <v>4</v>
      </c>
      <c r="CB29" s="82">
        <v>5</v>
      </c>
      <c r="CC29" s="76"/>
      <c r="CD29" s="24">
        <f t="shared" si="0"/>
        <v>0</v>
      </c>
      <c r="CE29" s="24">
        <f t="shared" si="1"/>
        <v>0</v>
      </c>
      <c r="CF29" s="24">
        <f t="shared" si="2"/>
        <v>0</v>
      </c>
      <c r="CG29" s="29">
        <f t="shared" si="3"/>
        <v>0</v>
      </c>
      <c r="CH29" s="30">
        <v>0</v>
      </c>
      <c r="CI29" s="24">
        <f t="shared" si="4"/>
        <v>0</v>
      </c>
      <c r="CJ29" s="24">
        <f t="shared" si="5"/>
        <v>0</v>
      </c>
      <c r="CK29" s="24">
        <f t="shared" si="6"/>
        <v>0</v>
      </c>
      <c r="CL29" s="29">
        <f t="shared" si="7"/>
        <v>0</v>
      </c>
      <c r="CM29" s="28">
        <v>0</v>
      </c>
      <c r="CN29" s="24">
        <f t="shared" ref="CN29:CN66" si="32">ROUND(CM29/4,0)</f>
        <v>0</v>
      </c>
      <c r="CO29" s="24">
        <f t="shared" ref="CO29:CO66" si="33">ROUND(CM29/4,0)</f>
        <v>0</v>
      </c>
      <c r="CP29" s="24">
        <f t="shared" ref="CP29:CP66" si="34">ROUND(CM29/4,0)</f>
        <v>0</v>
      </c>
      <c r="CQ29" s="29">
        <f t="shared" ref="CQ29:CQ66" si="35">CM29-CN29-CO29-CP29</f>
        <v>0</v>
      </c>
      <c r="CR29" s="28">
        <v>0</v>
      </c>
      <c r="CS29" s="24">
        <f t="shared" ref="CS29:CS66" si="36">ROUND(CR29/4,0)</f>
        <v>0</v>
      </c>
      <c r="CT29" s="24">
        <f t="shared" ref="CT29:CT66" si="37">ROUND(CR29/4,0)</f>
        <v>0</v>
      </c>
      <c r="CU29" s="24">
        <f t="shared" ref="CU29:CU66" si="38">ROUND(CR29/4,0)</f>
        <v>0</v>
      </c>
      <c r="CV29" s="29">
        <f t="shared" ref="CV29:CV66" si="39">CR29-CS29-CT29-CU29</f>
        <v>0</v>
      </c>
    </row>
    <row r="30" spans="1:100" x14ac:dyDescent="0.25">
      <c r="A30" s="7">
        <f>Список!A30</f>
        <v>24</v>
      </c>
      <c r="B30" s="19" t="str">
        <f>Список!B30</f>
        <v>ГБУ "КУРГАНСКАЯ ДЕТСКАЯ ПОЛИКЛИНИКА"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75">
        <v>0</v>
      </c>
      <c r="P30" s="81">
        <v>0</v>
      </c>
      <c r="Q30" s="81">
        <v>0</v>
      </c>
      <c r="R30" s="81">
        <v>0</v>
      </c>
      <c r="S30" s="81">
        <v>0</v>
      </c>
      <c r="T30" s="81">
        <v>0</v>
      </c>
      <c r="U30" s="81">
        <v>0</v>
      </c>
      <c r="V30" s="82">
        <v>0</v>
      </c>
      <c r="W30" s="82">
        <v>0</v>
      </c>
      <c r="X30" s="82">
        <v>0</v>
      </c>
      <c r="Y30" s="82">
        <v>0</v>
      </c>
      <c r="Z30" s="82">
        <v>0</v>
      </c>
      <c r="AA30" s="82">
        <v>0</v>
      </c>
      <c r="AB30" s="83">
        <v>0</v>
      </c>
      <c r="AC30" s="81">
        <v>0</v>
      </c>
      <c r="AD30" s="81">
        <v>0</v>
      </c>
      <c r="AE30" s="81">
        <v>0</v>
      </c>
      <c r="AF30" s="81">
        <v>0</v>
      </c>
      <c r="AG30" s="81">
        <v>0</v>
      </c>
      <c r="AH30" s="81">
        <v>0</v>
      </c>
      <c r="AI30" s="82">
        <v>0</v>
      </c>
      <c r="AJ30" s="82">
        <v>0</v>
      </c>
      <c r="AK30" s="82">
        <v>0</v>
      </c>
      <c r="AL30" s="82">
        <v>0</v>
      </c>
      <c r="AM30" s="82">
        <v>0</v>
      </c>
      <c r="AN30" s="82">
        <v>0</v>
      </c>
      <c r="AO30" s="83">
        <v>0</v>
      </c>
      <c r="AP30" s="81">
        <v>19169</v>
      </c>
      <c r="AQ30" s="81">
        <v>1597</v>
      </c>
      <c r="AR30" s="81">
        <v>1597</v>
      </c>
      <c r="AS30" s="81">
        <v>1597</v>
      </c>
      <c r="AT30" s="81">
        <v>1598</v>
      </c>
      <c r="AU30" s="81">
        <v>1597</v>
      </c>
      <c r="AV30" s="82">
        <v>1598</v>
      </c>
      <c r="AW30" s="82">
        <v>1597</v>
      </c>
      <c r="AX30" s="82">
        <v>1598</v>
      </c>
      <c r="AY30" s="82">
        <v>1597</v>
      </c>
      <c r="AZ30" s="82">
        <v>1598</v>
      </c>
      <c r="BA30" s="82">
        <v>1597</v>
      </c>
      <c r="BB30" s="82">
        <v>1598</v>
      </c>
      <c r="BC30" s="81">
        <v>4000</v>
      </c>
      <c r="BD30" s="81">
        <v>333</v>
      </c>
      <c r="BE30" s="81">
        <v>333</v>
      </c>
      <c r="BF30" s="81">
        <v>334</v>
      </c>
      <c r="BG30" s="81">
        <v>333</v>
      </c>
      <c r="BH30" s="81">
        <v>333</v>
      </c>
      <c r="BI30" s="82">
        <v>334</v>
      </c>
      <c r="BJ30" s="82">
        <v>333</v>
      </c>
      <c r="BK30" s="82">
        <v>333</v>
      </c>
      <c r="BL30" s="82">
        <v>334</v>
      </c>
      <c r="BM30" s="82">
        <v>333</v>
      </c>
      <c r="BN30" s="82">
        <v>333</v>
      </c>
      <c r="BO30" s="82">
        <v>334</v>
      </c>
      <c r="BP30" s="81">
        <v>140</v>
      </c>
      <c r="BQ30" s="81">
        <v>12</v>
      </c>
      <c r="BR30" s="81">
        <v>11</v>
      </c>
      <c r="BS30" s="81">
        <v>12</v>
      </c>
      <c r="BT30" s="81">
        <v>11</v>
      </c>
      <c r="BU30" s="81">
        <v>12</v>
      </c>
      <c r="BV30" s="82">
        <v>12</v>
      </c>
      <c r="BW30" s="82">
        <v>12</v>
      </c>
      <c r="BX30" s="82">
        <v>11</v>
      </c>
      <c r="BY30" s="82">
        <v>12</v>
      </c>
      <c r="BZ30" s="82">
        <v>11</v>
      </c>
      <c r="CA30" s="82">
        <v>12</v>
      </c>
      <c r="CB30" s="82">
        <v>12</v>
      </c>
      <c r="CC30" s="76"/>
      <c r="CD30" s="24">
        <f t="shared" si="0"/>
        <v>0</v>
      </c>
      <c r="CE30" s="24">
        <f t="shared" si="1"/>
        <v>0</v>
      </c>
      <c r="CF30" s="24">
        <f t="shared" si="2"/>
        <v>0</v>
      </c>
      <c r="CG30" s="29">
        <f t="shared" si="3"/>
        <v>0</v>
      </c>
      <c r="CH30" s="30">
        <v>0</v>
      </c>
      <c r="CI30" s="24">
        <f t="shared" si="4"/>
        <v>0</v>
      </c>
      <c r="CJ30" s="24">
        <f t="shared" si="5"/>
        <v>0</v>
      </c>
      <c r="CK30" s="24">
        <f t="shared" si="6"/>
        <v>0</v>
      </c>
      <c r="CL30" s="29">
        <f t="shared" si="7"/>
        <v>0</v>
      </c>
      <c r="CM30" s="28">
        <v>0</v>
      </c>
      <c r="CN30" s="24">
        <f t="shared" si="32"/>
        <v>0</v>
      </c>
      <c r="CO30" s="24">
        <f t="shared" si="33"/>
        <v>0</v>
      </c>
      <c r="CP30" s="24">
        <f t="shared" si="34"/>
        <v>0</v>
      </c>
      <c r="CQ30" s="29">
        <f t="shared" si="35"/>
        <v>0</v>
      </c>
      <c r="CR30" s="28">
        <v>0</v>
      </c>
      <c r="CS30" s="24">
        <f t="shared" si="36"/>
        <v>0</v>
      </c>
      <c r="CT30" s="24">
        <f t="shared" si="37"/>
        <v>0</v>
      </c>
      <c r="CU30" s="24">
        <f t="shared" si="38"/>
        <v>0</v>
      </c>
      <c r="CV30" s="29">
        <f t="shared" si="39"/>
        <v>0</v>
      </c>
    </row>
    <row r="31" spans="1:100" x14ac:dyDescent="0.25">
      <c r="A31" s="7">
        <f>Список!A31</f>
        <v>25</v>
      </c>
      <c r="B31" s="19" t="str">
        <f>Список!B31</f>
        <v>ГБУ "КУРГАНСКАЯ ПОЛИКЛИНИКА №1"</v>
      </c>
      <c r="C31" s="24">
        <v>4960</v>
      </c>
      <c r="D31" s="24">
        <v>413</v>
      </c>
      <c r="E31" s="24">
        <v>413</v>
      </c>
      <c r="F31" s="24">
        <v>414</v>
      </c>
      <c r="G31" s="24">
        <v>413</v>
      </c>
      <c r="H31" s="24">
        <v>413</v>
      </c>
      <c r="I31" s="24">
        <v>414</v>
      </c>
      <c r="J31" s="24">
        <v>413</v>
      </c>
      <c r="K31" s="24">
        <v>413</v>
      </c>
      <c r="L31" s="24">
        <v>414</v>
      </c>
      <c r="M31" s="24">
        <v>413</v>
      </c>
      <c r="N31" s="24">
        <v>413</v>
      </c>
      <c r="O31" s="75">
        <v>414</v>
      </c>
      <c r="P31" s="81">
        <v>0</v>
      </c>
      <c r="Q31" s="81">
        <v>0</v>
      </c>
      <c r="R31" s="81">
        <v>0</v>
      </c>
      <c r="S31" s="81">
        <v>0</v>
      </c>
      <c r="T31" s="81">
        <v>0</v>
      </c>
      <c r="U31" s="81">
        <v>0</v>
      </c>
      <c r="V31" s="82">
        <v>0</v>
      </c>
      <c r="W31" s="82">
        <v>0</v>
      </c>
      <c r="X31" s="82">
        <v>0</v>
      </c>
      <c r="Y31" s="82">
        <v>0</v>
      </c>
      <c r="Z31" s="82">
        <v>0</v>
      </c>
      <c r="AA31" s="82">
        <v>0</v>
      </c>
      <c r="AB31" s="83">
        <v>0</v>
      </c>
      <c r="AC31" s="81">
        <v>0</v>
      </c>
      <c r="AD31" s="81">
        <v>0</v>
      </c>
      <c r="AE31" s="81">
        <v>0</v>
      </c>
      <c r="AF31" s="81">
        <v>0</v>
      </c>
      <c r="AG31" s="81">
        <v>0</v>
      </c>
      <c r="AH31" s="81">
        <v>0</v>
      </c>
      <c r="AI31" s="82">
        <v>0</v>
      </c>
      <c r="AJ31" s="82">
        <v>0</v>
      </c>
      <c r="AK31" s="82">
        <v>0</v>
      </c>
      <c r="AL31" s="82">
        <v>0</v>
      </c>
      <c r="AM31" s="82">
        <v>0</v>
      </c>
      <c r="AN31" s="82">
        <v>0</v>
      </c>
      <c r="AO31" s="83">
        <v>0</v>
      </c>
      <c r="AP31" s="81">
        <v>30994</v>
      </c>
      <c r="AQ31" s="81">
        <v>2583</v>
      </c>
      <c r="AR31" s="81">
        <v>2583</v>
      </c>
      <c r="AS31" s="81">
        <v>2583</v>
      </c>
      <c r="AT31" s="81">
        <v>2583</v>
      </c>
      <c r="AU31" s="81">
        <v>2583</v>
      </c>
      <c r="AV31" s="82">
        <v>2582</v>
      </c>
      <c r="AW31" s="82">
        <v>2583</v>
      </c>
      <c r="AX31" s="82">
        <v>2583</v>
      </c>
      <c r="AY31" s="82">
        <v>2583</v>
      </c>
      <c r="AZ31" s="82">
        <v>2583</v>
      </c>
      <c r="BA31" s="82">
        <v>2583</v>
      </c>
      <c r="BB31" s="82">
        <v>2582</v>
      </c>
      <c r="BC31" s="81">
        <v>11200</v>
      </c>
      <c r="BD31" s="81">
        <v>1016</v>
      </c>
      <c r="BE31" s="81">
        <v>1016</v>
      </c>
      <c r="BF31" s="81">
        <v>1016</v>
      </c>
      <c r="BG31" s="81">
        <v>1016</v>
      </c>
      <c r="BH31" s="81">
        <v>17</v>
      </c>
      <c r="BI31" s="82">
        <v>1017</v>
      </c>
      <c r="BJ31" s="82">
        <v>1017</v>
      </c>
      <c r="BK31" s="82">
        <v>1017</v>
      </c>
      <c r="BL31" s="82">
        <v>1017</v>
      </c>
      <c r="BM31" s="82">
        <v>1017</v>
      </c>
      <c r="BN31" s="82">
        <v>1017</v>
      </c>
      <c r="BO31" s="82">
        <v>1017</v>
      </c>
      <c r="BP31" s="81">
        <v>5248</v>
      </c>
      <c r="BQ31" s="81">
        <v>437</v>
      </c>
      <c r="BR31" s="81">
        <v>437</v>
      </c>
      <c r="BS31" s="81">
        <v>437</v>
      </c>
      <c r="BT31" s="81">
        <v>438</v>
      </c>
      <c r="BU31" s="81">
        <v>437</v>
      </c>
      <c r="BV31" s="82">
        <v>438</v>
      </c>
      <c r="BW31" s="82">
        <v>437</v>
      </c>
      <c r="BX31" s="82">
        <v>438</v>
      </c>
      <c r="BY31" s="82">
        <v>437</v>
      </c>
      <c r="BZ31" s="82">
        <v>438</v>
      </c>
      <c r="CA31" s="82">
        <v>437</v>
      </c>
      <c r="CB31" s="82">
        <v>437</v>
      </c>
      <c r="CC31" s="76"/>
      <c r="CD31" s="24">
        <f t="shared" si="0"/>
        <v>0</v>
      </c>
      <c r="CE31" s="24">
        <f t="shared" si="1"/>
        <v>0</v>
      </c>
      <c r="CF31" s="24">
        <f t="shared" si="2"/>
        <v>0</v>
      </c>
      <c r="CG31" s="29">
        <f t="shared" si="3"/>
        <v>0</v>
      </c>
      <c r="CH31" s="30">
        <v>0</v>
      </c>
      <c r="CI31" s="24">
        <f t="shared" si="4"/>
        <v>0</v>
      </c>
      <c r="CJ31" s="24">
        <f t="shared" si="5"/>
        <v>0</v>
      </c>
      <c r="CK31" s="24">
        <f t="shared" si="6"/>
        <v>0</v>
      </c>
      <c r="CL31" s="29">
        <f t="shared" si="7"/>
        <v>0</v>
      </c>
      <c r="CM31" s="28">
        <v>0</v>
      </c>
      <c r="CN31" s="24">
        <f t="shared" si="32"/>
        <v>0</v>
      </c>
      <c r="CO31" s="24">
        <f t="shared" si="33"/>
        <v>0</v>
      </c>
      <c r="CP31" s="24">
        <f t="shared" si="34"/>
        <v>0</v>
      </c>
      <c r="CQ31" s="29">
        <f t="shared" si="35"/>
        <v>0</v>
      </c>
      <c r="CR31" s="28">
        <v>0</v>
      </c>
      <c r="CS31" s="24">
        <f t="shared" si="36"/>
        <v>0</v>
      </c>
      <c r="CT31" s="24">
        <f t="shared" si="37"/>
        <v>0</v>
      </c>
      <c r="CU31" s="24">
        <f t="shared" si="38"/>
        <v>0</v>
      </c>
      <c r="CV31" s="29">
        <f t="shared" si="39"/>
        <v>0</v>
      </c>
    </row>
    <row r="32" spans="1:100" x14ac:dyDescent="0.25">
      <c r="A32" s="7">
        <f>Список!A32</f>
        <v>26</v>
      </c>
      <c r="B32" s="19" t="str">
        <f>Список!B32</f>
        <v>ГБУ "КУРГАНСКАЯ ПОЛИКЛИНИКА №2"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75">
        <v>0</v>
      </c>
      <c r="P32" s="81">
        <v>0</v>
      </c>
      <c r="Q32" s="81">
        <v>0</v>
      </c>
      <c r="R32" s="81">
        <v>0</v>
      </c>
      <c r="S32" s="81">
        <v>0</v>
      </c>
      <c r="T32" s="81">
        <v>0</v>
      </c>
      <c r="U32" s="81">
        <v>0</v>
      </c>
      <c r="V32" s="82">
        <v>0</v>
      </c>
      <c r="W32" s="82">
        <v>0</v>
      </c>
      <c r="X32" s="82">
        <v>0</v>
      </c>
      <c r="Y32" s="82">
        <v>0</v>
      </c>
      <c r="Z32" s="82">
        <v>0</v>
      </c>
      <c r="AA32" s="82">
        <v>0</v>
      </c>
      <c r="AB32" s="83">
        <v>0</v>
      </c>
      <c r="AC32" s="81">
        <v>0</v>
      </c>
      <c r="AD32" s="81">
        <v>0</v>
      </c>
      <c r="AE32" s="81">
        <v>0</v>
      </c>
      <c r="AF32" s="81">
        <v>0</v>
      </c>
      <c r="AG32" s="81">
        <v>0</v>
      </c>
      <c r="AH32" s="81">
        <v>0</v>
      </c>
      <c r="AI32" s="82">
        <v>0</v>
      </c>
      <c r="AJ32" s="82">
        <v>0</v>
      </c>
      <c r="AK32" s="82">
        <v>0</v>
      </c>
      <c r="AL32" s="82">
        <v>0</v>
      </c>
      <c r="AM32" s="82">
        <v>0</v>
      </c>
      <c r="AN32" s="82">
        <v>0</v>
      </c>
      <c r="AO32" s="83">
        <v>0</v>
      </c>
      <c r="AP32" s="81">
        <v>30002</v>
      </c>
      <c r="AQ32" s="81">
        <v>2500</v>
      </c>
      <c r="AR32" s="81">
        <v>2500</v>
      </c>
      <c r="AS32" s="81">
        <v>2500</v>
      </c>
      <c r="AT32" s="81">
        <v>2500</v>
      </c>
      <c r="AU32" s="81">
        <v>2500</v>
      </c>
      <c r="AV32" s="82">
        <v>2501</v>
      </c>
      <c r="AW32" s="82">
        <v>2500</v>
      </c>
      <c r="AX32" s="82">
        <v>2500</v>
      </c>
      <c r="AY32" s="82">
        <v>2500</v>
      </c>
      <c r="AZ32" s="82">
        <v>2500</v>
      </c>
      <c r="BA32" s="82">
        <v>2500</v>
      </c>
      <c r="BB32" s="82">
        <v>2501</v>
      </c>
      <c r="BC32" s="81">
        <v>6000</v>
      </c>
      <c r="BD32" s="81">
        <v>500</v>
      </c>
      <c r="BE32" s="81">
        <v>500</v>
      </c>
      <c r="BF32" s="81">
        <v>500</v>
      </c>
      <c r="BG32" s="81">
        <v>500</v>
      </c>
      <c r="BH32" s="81">
        <v>500</v>
      </c>
      <c r="BI32" s="82">
        <v>500</v>
      </c>
      <c r="BJ32" s="82">
        <v>500</v>
      </c>
      <c r="BK32" s="82">
        <v>500</v>
      </c>
      <c r="BL32" s="82">
        <v>500</v>
      </c>
      <c r="BM32" s="82">
        <v>500</v>
      </c>
      <c r="BN32" s="82">
        <v>500</v>
      </c>
      <c r="BO32" s="82">
        <v>500</v>
      </c>
      <c r="BP32" s="81">
        <v>6376</v>
      </c>
      <c r="BQ32" s="81">
        <v>531</v>
      </c>
      <c r="BR32" s="81">
        <v>531</v>
      </c>
      <c r="BS32" s="81">
        <v>532</v>
      </c>
      <c r="BT32" s="81">
        <v>531</v>
      </c>
      <c r="BU32" s="81">
        <v>531</v>
      </c>
      <c r="BV32" s="82">
        <v>532</v>
      </c>
      <c r="BW32" s="82">
        <v>531</v>
      </c>
      <c r="BX32" s="82">
        <v>531</v>
      </c>
      <c r="BY32" s="82">
        <v>532</v>
      </c>
      <c r="BZ32" s="82">
        <v>531</v>
      </c>
      <c r="CA32" s="82">
        <v>531</v>
      </c>
      <c r="CB32" s="82">
        <v>532</v>
      </c>
      <c r="CC32" s="76"/>
      <c r="CD32" s="24">
        <f t="shared" si="0"/>
        <v>0</v>
      </c>
      <c r="CE32" s="24">
        <f t="shared" si="1"/>
        <v>0</v>
      </c>
      <c r="CF32" s="24">
        <f t="shared" si="2"/>
        <v>0</v>
      </c>
      <c r="CG32" s="29">
        <f t="shared" si="3"/>
        <v>0</v>
      </c>
      <c r="CH32" s="30">
        <v>0</v>
      </c>
      <c r="CI32" s="24">
        <f t="shared" si="4"/>
        <v>0</v>
      </c>
      <c r="CJ32" s="24">
        <f t="shared" si="5"/>
        <v>0</v>
      </c>
      <c r="CK32" s="24">
        <f t="shared" si="6"/>
        <v>0</v>
      </c>
      <c r="CL32" s="29">
        <f t="shared" si="7"/>
        <v>0</v>
      </c>
      <c r="CM32" s="28">
        <v>0</v>
      </c>
      <c r="CN32" s="24">
        <f t="shared" si="32"/>
        <v>0</v>
      </c>
      <c r="CO32" s="24">
        <f t="shared" si="33"/>
        <v>0</v>
      </c>
      <c r="CP32" s="24">
        <f t="shared" si="34"/>
        <v>0</v>
      </c>
      <c r="CQ32" s="29">
        <f t="shared" si="35"/>
        <v>0</v>
      </c>
      <c r="CR32" s="28">
        <v>0</v>
      </c>
      <c r="CS32" s="24">
        <f t="shared" si="36"/>
        <v>0</v>
      </c>
      <c r="CT32" s="24">
        <f t="shared" si="37"/>
        <v>0</v>
      </c>
      <c r="CU32" s="24">
        <f t="shared" si="38"/>
        <v>0</v>
      </c>
      <c r="CV32" s="29">
        <f t="shared" si="39"/>
        <v>0</v>
      </c>
    </row>
    <row r="33" spans="1:100" x14ac:dyDescent="0.25">
      <c r="A33" s="7">
        <f>Список!A33</f>
        <v>27</v>
      </c>
      <c r="B33" s="19" t="str">
        <f>Список!B33</f>
        <v>ГБУ "КУРГАНСКАЯ ДЕТСКАЯ СТОМАТОЛОГИЧЕСКАЯ ПОЛИКЛИНИКА"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75">
        <v>0</v>
      </c>
      <c r="P33" s="81">
        <v>0</v>
      </c>
      <c r="Q33" s="81">
        <v>0</v>
      </c>
      <c r="R33" s="81">
        <v>0</v>
      </c>
      <c r="S33" s="81">
        <v>0</v>
      </c>
      <c r="T33" s="81">
        <v>0</v>
      </c>
      <c r="U33" s="81">
        <v>0</v>
      </c>
      <c r="V33" s="82">
        <v>0</v>
      </c>
      <c r="W33" s="82">
        <v>0</v>
      </c>
      <c r="X33" s="82">
        <v>0</v>
      </c>
      <c r="Y33" s="82">
        <v>0</v>
      </c>
      <c r="Z33" s="82">
        <v>0</v>
      </c>
      <c r="AA33" s="82">
        <v>0</v>
      </c>
      <c r="AB33" s="83">
        <v>0</v>
      </c>
      <c r="AC33" s="81">
        <v>0</v>
      </c>
      <c r="AD33" s="81">
        <v>0</v>
      </c>
      <c r="AE33" s="81">
        <v>0</v>
      </c>
      <c r="AF33" s="81">
        <v>0</v>
      </c>
      <c r="AG33" s="81">
        <v>0</v>
      </c>
      <c r="AH33" s="81">
        <v>0</v>
      </c>
      <c r="AI33" s="82">
        <v>0</v>
      </c>
      <c r="AJ33" s="82">
        <v>0</v>
      </c>
      <c r="AK33" s="82">
        <v>0</v>
      </c>
      <c r="AL33" s="82">
        <v>0</v>
      </c>
      <c r="AM33" s="82">
        <v>0</v>
      </c>
      <c r="AN33" s="82">
        <v>0</v>
      </c>
      <c r="AO33" s="83">
        <v>0</v>
      </c>
      <c r="AP33" s="81">
        <v>0</v>
      </c>
      <c r="AQ33" s="81">
        <v>0</v>
      </c>
      <c r="AR33" s="81">
        <v>0</v>
      </c>
      <c r="AS33" s="81">
        <v>0</v>
      </c>
      <c r="AT33" s="81">
        <v>0</v>
      </c>
      <c r="AU33" s="81">
        <v>0</v>
      </c>
      <c r="AV33" s="82">
        <v>0</v>
      </c>
      <c r="AW33" s="82">
        <v>0</v>
      </c>
      <c r="AX33" s="82">
        <v>0</v>
      </c>
      <c r="AY33" s="82">
        <v>0</v>
      </c>
      <c r="AZ33" s="82">
        <v>0</v>
      </c>
      <c r="BA33" s="82">
        <v>0</v>
      </c>
      <c r="BB33" s="82">
        <v>0</v>
      </c>
      <c r="BC33" s="81">
        <v>0</v>
      </c>
      <c r="BD33" s="81">
        <v>0</v>
      </c>
      <c r="BE33" s="81">
        <v>0</v>
      </c>
      <c r="BF33" s="81">
        <v>0</v>
      </c>
      <c r="BG33" s="81">
        <v>0</v>
      </c>
      <c r="BH33" s="81">
        <v>0</v>
      </c>
      <c r="BI33" s="82">
        <v>0</v>
      </c>
      <c r="BJ33" s="82">
        <v>0</v>
      </c>
      <c r="BK33" s="82">
        <v>0</v>
      </c>
      <c r="BL33" s="82">
        <v>0</v>
      </c>
      <c r="BM33" s="82">
        <v>0</v>
      </c>
      <c r="BN33" s="82">
        <v>0</v>
      </c>
      <c r="BO33" s="82">
        <v>0</v>
      </c>
      <c r="BP33" s="81">
        <v>0</v>
      </c>
      <c r="BQ33" s="81">
        <v>0</v>
      </c>
      <c r="BR33" s="81">
        <v>0</v>
      </c>
      <c r="BS33" s="81">
        <v>0</v>
      </c>
      <c r="BT33" s="81">
        <v>0</v>
      </c>
      <c r="BU33" s="81">
        <v>0</v>
      </c>
      <c r="BV33" s="82">
        <v>0</v>
      </c>
      <c r="BW33" s="82">
        <v>0</v>
      </c>
      <c r="BX33" s="82">
        <v>0</v>
      </c>
      <c r="BY33" s="82">
        <v>0</v>
      </c>
      <c r="BZ33" s="82">
        <v>0</v>
      </c>
      <c r="CA33" s="82">
        <v>0</v>
      </c>
      <c r="CB33" s="82">
        <v>0</v>
      </c>
      <c r="CC33" s="76"/>
      <c r="CD33" s="24">
        <f t="shared" si="0"/>
        <v>0</v>
      </c>
      <c r="CE33" s="24">
        <f t="shared" si="1"/>
        <v>0</v>
      </c>
      <c r="CF33" s="24">
        <f t="shared" si="2"/>
        <v>0</v>
      </c>
      <c r="CG33" s="29">
        <f t="shared" si="3"/>
        <v>0</v>
      </c>
      <c r="CH33" s="30">
        <v>0</v>
      </c>
      <c r="CI33" s="24">
        <f t="shared" si="4"/>
        <v>0</v>
      </c>
      <c r="CJ33" s="24">
        <f t="shared" si="5"/>
        <v>0</v>
      </c>
      <c r="CK33" s="24">
        <f t="shared" si="6"/>
        <v>0</v>
      </c>
      <c r="CL33" s="29">
        <f t="shared" si="7"/>
        <v>0</v>
      </c>
      <c r="CM33" s="28">
        <v>0</v>
      </c>
      <c r="CN33" s="24">
        <f t="shared" si="32"/>
        <v>0</v>
      </c>
      <c r="CO33" s="24">
        <f t="shared" si="33"/>
        <v>0</v>
      </c>
      <c r="CP33" s="24">
        <f t="shared" si="34"/>
        <v>0</v>
      </c>
      <c r="CQ33" s="29">
        <f t="shared" si="35"/>
        <v>0</v>
      </c>
      <c r="CR33" s="28">
        <v>0</v>
      </c>
      <c r="CS33" s="24">
        <f t="shared" si="36"/>
        <v>0</v>
      </c>
      <c r="CT33" s="24">
        <f t="shared" si="37"/>
        <v>0</v>
      </c>
      <c r="CU33" s="24">
        <f t="shared" si="38"/>
        <v>0</v>
      </c>
      <c r="CV33" s="29">
        <f t="shared" si="39"/>
        <v>0</v>
      </c>
    </row>
    <row r="34" spans="1:100" x14ac:dyDescent="0.25">
      <c r="A34" s="7">
        <f>Список!A34</f>
        <v>28</v>
      </c>
      <c r="B34" s="19" t="str">
        <f>Список!B34</f>
        <v>МАУЗ "КУРГАНСКАЯ ГОРОДСКАЯ СТОМАТОЛОГИЧЕСКАЯ ПОЛИКЛИНИКА"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75">
        <v>0</v>
      </c>
      <c r="P34" s="81">
        <v>0</v>
      </c>
      <c r="Q34" s="81">
        <v>0</v>
      </c>
      <c r="R34" s="81">
        <v>0</v>
      </c>
      <c r="S34" s="81">
        <v>0</v>
      </c>
      <c r="T34" s="81">
        <v>0</v>
      </c>
      <c r="U34" s="81">
        <v>0</v>
      </c>
      <c r="V34" s="82">
        <v>0</v>
      </c>
      <c r="W34" s="82">
        <v>0</v>
      </c>
      <c r="X34" s="82">
        <v>0</v>
      </c>
      <c r="Y34" s="82">
        <v>0</v>
      </c>
      <c r="Z34" s="82">
        <v>0</v>
      </c>
      <c r="AA34" s="82">
        <v>0</v>
      </c>
      <c r="AB34" s="83">
        <v>0</v>
      </c>
      <c r="AC34" s="81">
        <v>0</v>
      </c>
      <c r="AD34" s="81">
        <v>0</v>
      </c>
      <c r="AE34" s="81">
        <v>0</v>
      </c>
      <c r="AF34" s="81">
        <v>0</v>
      </c>
      <c r="AG34" s="81">
        <v>0</v>
      </c>
      <c r="AH34" s="81">
        <v>0</v>
      </c>
      <c r="AI34" s="82">
        <v>0</v>
      </c>
      <c r="AJ34" s="82">
        <v>0</v>
      </c>
      <c r="AK34" s="82">
        <v>0</v>
      </c>
      <c r="AL34" s="82">
        <v>0</v>
      </c>
      <c r="AM34" s="82">
        <v>0</v>
      </c>
      <c r="AN34" s="82">
        <v>0</v>
      </c>
      <c r="AO34" s="83">
        <v>0</v>
      </c>
      <c r="AP34" s="81">
        <v>0</v>
      </c>
      <c r="AQ34" s="81">
        <v>0</v>
      </c>
      <c r="AR34" s="81">
        <v>0</v>
      </c>
      <c r="AS34" s="81">
        <v>0</v>
      </c>
      <c r="AT34" s="81">
        <v>0</v>
      </c>
      <c r="AU34" s="81">
        <v>0</v>
      </c>
      <c r="AV34" s="82">
        <v>0</v>
      </c>
      <c r="AW34" s="82">
        <v>0</v>
      </c>
      <c r="AX34" s="82">
        <v>0</v>
      </c>
      <c r="AY34" s="82">
        <v>0</v>
      </c>
      <c r="AZ34" s="82">
        <v>0</v>
      </c>
      <c r="BA34" s="82">
        <v>0</v>
      </c>
      <c r="BB34" s="82">
        <v>0</v>
      </c>
      <c r="BC34" s="81">
        <v>0</v>
      </c>
      <c r="BD34" s="81">
        <v>0</v>
      </c>
      <c r="BE34" s="81">
        <v>0</v>
      </c>
      <c r="BF34" s="81">
        <v>0</v>
      </c>
      <c r="BG34" s="81">
        <v>0</v>
      </c>
      <c r="BH34" s="81">
        <v>0</v>
      </c>
      <c r="BI34" s="82">
        <v>0</v>
      </c>
      <c r="BJ34" s="82">
        <v>0</v>
      </c>
      <c r="BK34" s="82">
        <v>0</v>
      </c>
      <c r="BL34" s="82">
        <v>0</v>
      </c>
      <c r="BM34" s="82">
        <v>0</v>
      </c>
      <c r="BN34" s="82">
        <v>0</v>
      </c>
      <c r="BO34" s="82">
        <v>0</v>
      </c>
      <c r="BP34" s="81">
        <v>0</v>
      </c>
      <c r="BQ34" s="81">
        <v>0</v>
      </c>
      <c r="BR34" s="81">
        <v>0</v>
      </c>
      <c r="BS34" s="81">
        <v>0</v>
      </c>
      <c r="BT34" s="81">
        <v>0</v>
      </c>
      <c r="BU34" s="81">
        <v>0</v>
      </c>
      <c r="BV34" s="82">
        <v>0</v>
      </c>
      <c r="BW34" s="82">
        <v>0</v>
      </c>
      <c r="BX34" s="82">
        <v>0</v>
      </c>
      <c r="BY34" s="82">
        <v>0</v>
      </c>
      <c r="BZ34" s="82">
        <v>0</v>
      </c>
      <c r="CA34" s="82">
        <v>0</v>
      </c>
      <c r="CB34" s="82">
        <v>0</v>
      </c>
      <c r="CC34" s="76"/>
      <c r="CD34" s="24">
        <f t="shared" si="0"/>
        <v>0</v>
      </c>
      <c r="CE34" s="24">
        <f t="shared" si="1"/>
        <v>0</v>
      </c>
      <c r="CF34" s="24">
        <f t="shared" si="2"/>
        <v>0</v>
      </c>
      <c r="CG34" s="29">
        <f t="shared" si="3"/>
        <v>0</v>
      </c>
      <c r="CH34" s="30">
        <v>0</v>
      </c>
      <c r="CI34" s="24">
        <f t="shared" si="4"/>
        <v>0</v>
      </c>
      <c r="CJ34" s="24">
        <f t="shared" si="5"/>
        <v>0</v>
      </c>
      <c r="CK34" s="24">
        <f t="shared" si="6"/>
        <v>0</v>
      </c>
      <c r="CL34" s="29">
        <f t="shared" si="7"/>
        <v>0</v>
      </c>
      <c r="CM34" s="28">
        <v>0</v>
      </c>
      <c r="CN34" s="24">
        <f t="shared" si="32"/>
        <v>0</v>
      </c>
      <c r="CO34" s="24">
        <f t="shared" si="33"/>
        <v>0</v>
      </c>
      <c r="CP34" s="24">
        <f t="shared" si="34"/>
        <v>0</v>
      </c>
      <c r="CQ34" s="29">
        <f t="shared" si="35"/>
        <v>0</v>
      </c>
      <c r="CR34" s="28">
        <v>0</v>
      </c>
      <c r="CS34" s="24">
        <f t="shared" si="36"/>
        <v>0</v>
      </c>
      <c r="CT34" s="24">
        <f t="shared" si="37"/>
        <v>0</v>
      </c>
      <c r="CU34" s="24">
        <f t="shared" si="38"/>
        <v>0</v>
      </c>
      <c r="CV34" s="29">
        <f t="shared" si="39"/>
        <v>0</v>
      </c>
    </row>
    <row r="35" spans="1:100" x14ac:dyDescent="0.25">
      <c r="A35" s="7">
        <f>Список!A35</f>
        <v>29</v>
      </c>
      <c r="B35" s="19" t="str">
        <f>Список!B35</f>
        <v>ГБУ "Шадринская городская больница"</v>
      </c>
      <c r="C35" s="24">
        <v>4100</v>
      </c>
      <c r="D35" s="24">
        <v>342</v>
      </c>
      <c r="E35" s="24">
        <v>342</v>
      </c>
      <c r="F35" s="24">
        <v>341</v>
      </c>
      <c r="G35" s="24">
        <v>342</v>
      </c>
      <c r="H35" s="24">
        <v>342</v>
      </c>
      <c r="I35" s="24">
        <v>341</v>
      </c>
      <c r="J35" s="24">
        <v>342</v>
      </c>
      <c r="K35" s="24">
        <v>342</v>
      </c>
      <c r="L35" s="24">
        <v>341</v>
      </c>
      <c r="M35" s="24">
        <v>342</v>
      </c>
      <c r="N35" s="24">
        <v>342</v>
      </c>
      <c r="O35" s="75">
        <v>341</v>
      </c>
      <c r="P35" s="81">
        <v>0</v>
      </c>
      <c r="Q35" s="81">
        <v>0</v>
      </c>
      <c r="R35" s="81">
        <v>0</v>
      </c>
      <c r="S35" s="81">
        <v>0</v>
      </c>
      <c r="T35" s="81">
        <v>0</v>
      </c>
      <c r="U35" s="81">
        <v>0</v>
      </c>
      <c r="V35" s="82">
        <v>0</v>
      </c>
      <c r="W35" s="82">
        <v>0</v>
      </c>
      <c r="X35" s="82">
        <v>0</v>
      </c>
      <c r="Y35" s="82">
        <v>0</v>
      </c>
      <c r="Z35" s="82">
        <v>0</v>
      </c>
      <c r="AA35" s="82">
        <v>0</v>
      </c>
      <c r="AB35" s="83">
        <v>0</v>
      </c>
      <c r="AC35" s="81">
        <v>1350</v>
      </c>
      <c r="AD35" s="81">
        <v>113</v>
      </c>
      <c r="AE35" s="81">
        <v>112</v>
      </c>
      <c r="AF35" s="81">
        <v>113</v>
      </c>
      <c r="AG35" s="81">
        <v>112</v>
      </c>
      <c r="AH35" s="81">
        <v>113</v>
      </c>
      <c r="AI35" s="82">
        <v>112</v>
      </c>
      <c r="AJ35" s="82">
        <v>113</v>
      </c>
      <c r="AK35" s="82">
        <v>112</v>
      </c>
      <c r="AL35" s="82">
        <v>113</v>
      </c>
      <c r="AM35" s="82">
        <v>112</v>
      </c>
      <c r="AN35" s="82">
        <v>113</v>
      </c>
      <c r="AO35" s="83">
        <v>112</v>
      </c>
      <c r="AP35" s="81">
        <v>18161</v>
      </c>
      <c r="AQ35" s="81">
        <v>1513</v>
      </c>
      <c r="AR35" s="81">
        <v>1513</v>
      </c>
      <c r="AS35" s="81">
        <v>1513</v>
      </c>
      <c r="AT35" s="81">
        <v>1514</v>
      </c>
      <c r="AU35" s="81">
        <v>1513</v>
      </c>
      <c r="AV35" s="82">
        <v>1514</v>
      </c>
      <c r="AW35" s="82">
        <v>1513</v>
      </c>
      <c r="AX35" s="82">
        <v>1514</v>
      </c>
      <c r="AY35" s="82">
        <v>1513</v>
      </c>
      <c r="AZ35" s="82">
        <v>1514</v>
      </c>
      <c r="BA35" s="82">
        <v>1513</v>
      </c>
      <c r="BB35" s="82">
        <v>1514</v>
      </c>
      <c r="BC35" s="81">
        <v>2100</v>
      </c>
      <c r="BD35" s="81">
        <v>175</v>
      </c>
      <c r="BE35" s="81">
        <v>175</v>
      </c>
      <c r="BF35" s="81">
        <v>175</v>
      </c>
      <c r="BG35" s="81">
        <v>175</v>
      </c>
      <c r="BH35" s="81">
        <v>175</v>
      </c>
      <c r="BI35" s="82">
        <v>175</v>
      </c>
      <c r="BJ35" s="82">
        <v>175</v>
      </c>
      <c r="BK35" s="82">
        <v>175</v>
      </c>
      <c r="BL35" s="82">
        <v>175</v>
      </c>
      <c r="BM35" s="82">
        <v>175</v>
      </c>
      <c r="BN35" s="82">
        <v>175</v>
      </c>
      <c r="BO35" s="82">
        <v>175</v>
      </c>
      <c r="BP35" s="81">
        <v>1159</v>
      </c>
      <c r="BQ35" s="81">
        <v>96</v>
      </c>
      <c r="BR35" s="81">
        <v>96</v>
      </c>
      <c r="BS35" s="81">
        <v>96</v>
      </c>
      <c r="BT35" s="81">
        <v>96</v>
      </c>
      <c r="BU35" s="81">
        <v>97</v>
      </c>
      <c r="BV35" s="82">
        <v>97</v>
      </c>
      <c r="BW35" s="82">
        <v>97</v>
      </c>
      <c r="BX35" s="82">
        <v>97</v>
      </c>
      <c r="BY35" s="82">
        <v>97</v>
      </c>
      <c r="BZ35" s="82">
        <v>97</v>
      </c>
      <c r="CA35" s="82">
        <v>97</v>
      </c>
      <c r="CB35" s="82">
        <v>96</v>
      </c>
      <c r="CC35" s="76"/>
      <c r="CD35" s="24">
        <f t="shared" si="0"/>
        <v>0</v>
      </c>
      <c r="CE35" s="24">
        <f t="shared" si="1"/>
        <v>0</v>
      </c>
      <c r="CF35" s="24">
        <f t="shared" si="2"/>
        <v>0</v>
      </c>
      <c r="CG35" s="29">
        <f t="shared" si="3"/>
        <v>0</v>
      </c>
      <c r="CH35" s="30">
        <v>0</v>
      </c>
      <c r="CI35" s="24">
        <f t="shared" si="4"/>
        <v>0</v>
      </c>
      <c r="CJ35" s="24">
        <f t="shared" si="5"/>
        <v>0</v>
      </c>
      <c r="CK35" s="24">
        <f t="shared" si="6"/>
        <v>0</v>
      </c>
      <c r="CL35" s="29">
        <f t="shared" si="7"/>
        <v>0</v>
      </c>
      <c r="CM35" s="28">
        <v>0</v>
      </c>
      <c r="CN35" s="24">
        <f t="shared" si="32"/>
        <v>0</v>
      </c>
      <c r="CO35" s="24">
        <f t="shared" si="33"/>
        <v>0</v>
      </c>
      <c r="CP35" s="24">
        <f t="shared" si="34"/>
        <v>0</v>
      </c>
      <c r="CQ35" s="29">
        <f t="shared" si="35"/>
        <v>0</v>
      </c>
      <c r="CR35" s="28">
        <v>0</v>
      </c>
      <c r="CS35" s="24">
        <f t="shared" si="36"/>
        <v>0</v>
      </c>
      <c r="CT35" s="24">
        <f t="shared" si="37"/>
        <v>0</v>
      </c>
      <c r="CU35" s="24">
        <f t="shared" si="38"/>
        <v>0</v>
      </c>
      <c r="CV35" s="29">
        <f t="shared" si="39"/>
        <v>0</v>
      </c>
    </row>
    <row r="36" spans="1:100" x14ac:dyDescent="0.25">
      <c r="A36" s="7">
        <f>Список!A36</f>
        <v>30</v>
      </c>
      <c r="B36" s="19" t="str">
        <f>Список!B36</f>
        <v>ЧУЗ "РЖД-МЕДИЦИНА" Г.КУРГАН"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75">
        <v>0</v>
      </c>
      <c r="P36" s="81">
        <v>0</v>
      </c>
      <c r="Q36" s="81">
        <v>0</v>
      </c>
      <c r="R36" s="81">
        <v>0</v>
      </c>
      <c r="S36" s="81">
        <v>0</v>
      </c>
      <c r="T36" s="81">
        <v>0</v>
      </c>
      <c r="U36" s="81">
        <v>0</v>
      </c>
      <c r="V36" s="82">
        <v>0</v>
      </c>
      <c r="W36" s="82">
        <v>0</v>
      </c>
      <c r="X36" s="82">
        <v>0</v>
      </c>
      <c r="Y36" s="82">
        <v>0</v>
      </c>
      <c r="Z36" s="82">
        <v>0</v>
      </c>
      <c r="AA36" s="82">
        <v>0</v>
      </c>
      <c r="AB36" s="83">
        <v>0</v>
      </c>
      <c r="AC36" s="81">
        <v>850</v>
      </c>
      <c r="AD36" s="81">
        <v>70</v>
      </c>
      <c r="AE36" s="81">
        <v>70</v>
      </c>
      <c r="AF36" s="81">
        <v>71</v>
      </c>
      <c r="AG36" s="81">
        <v>71</v>
      </c>
      <c r="AH36" s="81">
        <v>71</v>
      </c>
      <c r="AI36" s="82">
        <v>71</v>
      </c>
      <c r="AJ36" s="82">
        <v>71</v>
      </c>
      <c r="AK36" s="82">
        <v>71</v>
      </c>
      <c r="AL36" s="82">
        <v>71</v>
      </c>
      <c r="AM36" s="82">
        <v>71</v>
      </c>
      <c r="AN36" s="82">
        <v>71</v>
      </c>
      <c r="AO36" s="83">
        <v>71</v>
      </c>
      <c r="AP36" s="81">
        <v>2179</v>
      </c>
      <c r="AQ36" s="81">
        <v>182</v>
      </c>
      <c r="AR36" s="81">
        <v>182</v>
      </c>
      <c r="AS36" s="81">
        <v>182</v>
      </c>
      <c r="AT36" s="81">
        <v>181</v>
      </c>
      <c r="AU36" s="81">
        <v>182</v>
      </c>
      <c r="AV36" s="82">
        <v>181</v>
      </c>
      <c r="AW36" s="82">
        <v>182</v>
      </c>
      <c r="AX36" s="82">
        <v>181</v>
      </c>
      <c r="AY36" s="82">
        <v>182</v>
      </c>
      <c r="AZ36" s="82">
        <v>181</v>
      </c>
      <c r="BA36" s="82">
        <v>182</v>
      </c>
      <c r="BB36" s="82">
        <v>181</v>
      </c>
      <c r="BC36" s="81">
        <v>1000</v>
      </c>
      <c r="BD36" s="81">
        <v>83</v>
      </c>
      <c r="BE36" s="81">
        <v>83</v>
      </c>
      <c r="BF36" s="81">
        <v>84</v>
      </c>
      <c r="BG36" s="81">
        <v>83</v>
      </c>
      <c r="BH36" s="81">
        <v>83</v>
      </c>
      <c r="BI36" s="82">
        <v>84</v>
      </c>
      <c r="BJ36" s="82">
        <v>83</v>
      </c>
      <c r="BK36" s="82">
        <v>83</v>
      </c>
      <c r="BL36" s="82">
        <v>84</v>
      </c>
      <c r="BM36" s="82">
        <v>83</v>
      </c>
      <c r="BN36" s="82">
        <v>83</v>
      </c>
      <c r="BO36" s="82">
        <v>84</v>
      </c>
      <c r="BP36" s="81">
        <v>18</v>
      </c>
      <c r="BQ36" s="81">
        <v>2</v>
      </c>
      <c r="BR36" s="81">
        <v>1</v>
      </c>
      <c r="BS36" s="81">
        <v>2</v>
      </c>
      <c r="BT36" s="81">
        <v>1</v>
      </c>
      <c r="BU36" s="81">
        <v>2</v>
      </c>
      <c r="BV36" s="82">
        <v>1</v>
      </c>
      <c r="BW36" s="82">
        <v>2</v>
      </c>
      <c r="BX36" s="82">
        <v>1</v>
      </c>
      <c r="BY36" s="82">
        <v>2</v>
      </c>
      <c r="BZ36" s="82">
        <v>1</v>
      </c>
      <c r="CA36" s="82">
        <v>2</v>
      </c>
      <c r="CB36" s="82">
        <v>1</v>
      </c>
      <c r="CC36" s="76"/>
      <c r="CD36" s="24">
        <f t="shared" si="0"/>
        <v>0</v>
      </c>
      <c r="CE36" s="24">
        <f t="shared" si="1"/>
        <v>0</v>
      </c>
      <c r="CF36" s="24">
        <f t="shared" si="2"/>
        <v>0</v>
      </c>
      <c r="CG36" s="29">
        <f t="shared" si="3"/>
        <v>0</v>
      </c>
      <c r="CH36" s="30">
        <v>0</v>
      </c>
      <c r="CI36" s="24">
        <f t="shared" si="4"/>
        <v>0</v>
      </c>
      <c r="CJ36" s="24">
        <f t="shared" si="5"/>
        <v>0</v>
      </c>
      <c r="CK36" s="24">
        <f t="shared" si="6"/>
        <v>0</v>
      </c>
      <c r="CL36" s="29">
        <f t="shared" si="7"/>
        <v>0</v>
      </c>
      <c r="CM36" s="28">
        <v>0</v>
      </c>
      <c r="CN36" s="24">
        <f t="shared" si="32"/>
        <v>0</v>
      </c>
      <c r="CO36" s="24">
        <f t="shared" si="33"/>
        <v>0</v>
      </c>
      <c r="CP36" s="24">
        <f t="shared" si="34"/>
        <v>0</v>
      </c>
      <c r="CQ36" s="29">
        <f t="shared" si="35"/>
        <v>0</v>
      </c>
      <c r="CR36" s="28">
        <v>0</v>
      </c>
      <c r="CS36" s="24">
        <f t="shared" si="36"/>
        <v>0</v>
      </c>
      <c r="CT36" s="24">
        <f t="shared" si="37"/>
        <v>0</v>
      </c>
      <c r="CU36" s="24">
        <f t="shared" si="38"/>
        <v>0</v>
      </c>
      <c r="CV36" s="29">
        <f t="shared" si="39"/>
        <v>0</v>
      </c>
    </row>
    <row r="37" spans="1:100" x14ac:dyDescent="0.25">
      <c r="A37" s="7">
        <f>Список!A37</f>
        <v>31</v>
      </c>
      <c r="B37" s="19" t="str">
        <f>Список!B37</f>
        <v>ФКУЗ "МСЧ МВД РОССИИ ПО КУРГАНСКОЙ ОБЛАСТИ"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75">
        <v>0</v>
      </c>
      <c r="P37" s="81">
        <v>0</v>
      </c>
      <c r="Q37" s="81">
        <v>0</v>
      </c>
      <c r="R37" s="81">
        <v>0</v>
      </c>
      <c r="S37" s="81">
        <v>0</v>
      </c>
      <c r="T37" s="81">
        <v>0</v>
      </c>
      <c r="U37" s="81">
        <v>0</v>
      </c>
      <c r="V37" s="82">
        <v>0</v>
      </c>
      <c r="W37" s="82">
        <v>0</v>
      </c>
      <c r="X37" s="82">
        <v>0</v>
      </c>
      <c r="Y37" s="82">
        <v>0</v>
      </c>
      <c r="Z37" s="82">
        <v>0</v>
      </c>
      <c r="AA37" s="82">
        <v>0</v>
      </c>
      <c r="AB37" s="83">
        <v>0</v>
      </c>
      <c r="AC37" s="81">
        <v>0</v>
      </c>
      <c r="AD37" s="81">
        <v>0</v>
      </c>
      <c r="AE37" s="81">
        <v>0</v>
      </c>
      <c r="AF37" s="81">
        <v>0</v>
      </c>
      <c r="AG37" s="81">
        <v>0</v>
      </c>
      <c r="AH37" s="81">
        <v>0</v>
      </c>
      <c r="AI37" s="82">
        <v>0</v>
      </c>
      <c r="AJ37" s="82">
        <v>0</v>
      </c>
      <c r="AK37" s="82">
        <v>0</v>
      </c>
      <c r="AL37" s="82">
        <v>0</v>
      </c>
      <c r="AM37" s="82">
        <v>0</v>
      </c>
      <c r="AN37" s="82">
        <v>0</v>
      </c>
      <c r="AO37" s="83">
        <v>0</v>
      </c>
      <c r="AP37" s="81">
        <v>0</v>
      </c>
      <c r="AQ37" s="81">
        <v>0</v>
      </c>
      <c r="AR37" s="81">
        <v>0</v>
      </c>
      <c r="AS37" s="81">
        <v>0</v>
      </c>
      <c r="AT37" s="81">
        <v>0</v>
      </c>
      <c r="AU37" s="81">
        <v>0</v>
      </c>
      <c r="AV37" s="82">
        <v>0</v>
      </c>
      <c r="AW37" s="82">
        <v>0</v>
      </c>
      <c r="AX37" s="82">
        <v>0</v>
      </c>
      <c r="AY37" s="82">
        <v>0</v>
      </c>
      <c r="AZ37" s="82">
        <v>0</v>
      </c>
      <c r="BA37" s="82">
        <v>0</v>
      </c>
      <c r="BB37" s="82">
        <v>0</v>
      </c>
      <c r="BC37" s="81">
        <v>0</v>
      </c>
      <c r="BD37" s="81">
        <v>0</v>
      </c>
      <c r="BE37" s="81">
        <v>0</v>
      </c>
      <c r="BF37" s="81">
        <v>0</v>
      </c>
      <c r="BG37" s="81">
        <v>0</v>
      </c>
      <c r="BH37" s="81">
        <v>0</v>
      </c>
      <c r="BI37" s="82">
        <v>0</v>
      </c>
      <c r="BJ37" s="82">
        <v>0</v>
      </c>
      <c r="BK37" s="82">
        <v>0</v>
      </c>
      <c r="BL37" s="82">
        <v>0</v>
      </c>
      <c r="BM37" s="82">
        <v>0</v>
      </c>
      <c r="BN37" s="82">
        <v>0</v>
      </c>
      <c r="BO37" s="82">
        <v>0</v>
      </c>
      <c r="BP37" s="81">
        <v>0</v>
      </c>
      <c r="BQ37" s="81">
        <v>0</v>
      </c>
      <c r="BR37" s="81">
        <v>0</v>
      </c>
      <c r="BS37" s="81">
        <v>0</v>
      </c>
      <c r="BT37" s="81">
        <v>0</v>
      </c>
      <c r="BU37" s="81">
        <v>0</v>
      </c>
      <c r="BV37" s="82">
        <v>0</v>
      </c>
      <c r="BW37" s="82">
        <v>0</v>
      </c>
      <c r="BX37" s="82">
        <v>0</v>
      </c>
      <c r="BY37" s="82">
        <v>0</v>
      </c>
      <c r="BZ37" s="82">
        <v>0</v>
      </c>
      <c r="CA37" s="82">
        <v>0</v>
      </c>
      <c r="CB37" s="82">
        <v>0</v>
      </c>
      <c r="CC37" s="76"/>
      <c r="CD37" s="24">
        <f t="shared" si="0"/>
        <v>0</v>
      </c>
      <c r="CE37" s="24">
        <f t="shared" si="1"/>
        <v>0</v>
      </c>
      <c r="CF37" s="24">
        <f t="shared" si="2"/>
        <v>0</v>
      </c>
      <c r="CG37" s="29">
        <f t="shared" si="3"/>
        <v>0</v>
      </c>
      <c r="CH37" s="30">
        <v>0</v>
      </c>
      <c r="CI37" s="24">
        <f t="shared" si="4"/>
        <v>0</v>
      </c>
      <c r="CJ37" s="24">
        <f t="shared" si="5"/>
        <v>0</v>
      </c>
      <c r="CK37" s="24">
        <f t="shared" si="6"/>
        <v>0</v>
      </c>
      <c r="CL37" s="29">
        <f t="shared" si="7"/>
        <v>0</v>
      </c>
      <c r="CM37" s="28">
        <v>0</v>
      </c>
      <c r="CN37" s="24">
        <f t="shared" si="32"/>
        <v>0</v>
      </c>
      <c r="CO37" s="24">
        <f t="shared" si="33"/>
        <v>0</v>
      </c>
      <c r="CP37" s="24">
        <f t="shared" si="34"/>
        <v>0</v>
      </c>
      <c r="CQ37" s="29">
        <f t="shared" si="35"/>
        <v>0</v>
      </c>
      <c r="CR37" s="28">
        <v>0</v>
      </c>
      <c r="CS37" s="24">
        <f t="shared" si="36"/>
        <v>0</v>
      </c>
      <c r="CT37" s="24">
        <f t="shared" si="37"/>
        <v>0</v>
      </c>
      <c r="CU37" s="24">
        <f t="shared" si="38"/>
        <v>0</v>
      </c>
      <c r="CV37" s="29">
        <f t="shared" si="39"/>
        <v>0</v>
      </c>
    </row>
    <row r="38" spans="1:100" x14ac:dyDescent="0.25">
      <c r="A38" s="7">
        <f>Список!A38</f>
        <v>32</v>
      </c>
      <c r="B38" s="19" t="str">
        <f>Список!B38</f>
        <v>ПАО "КУРГАНМАШЗАВОД"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75">
        <v>0</v>
      </c>
      <c r="P38" s="81">
        <v>0</v>
      </c>
      <c r="Q38" s="81">
        <v>0</v>
      </c>
      <c r="R38" s="81">
        <v>0</v>
      </c>
      <c r="S38" s="81">
        <v>0</v>
      </c>
      <c r="T38" s="81">
        <v>0</v>
      </c>
      <c r="U38" s="81">
        <v>0</v>
      </c>
      <c r="V38" s="82">
        <v>0</v>
      </c>
      <c r="W38" s="82">
        <v>0</v>
      </c>
      <c r="X38" s="82">
        <v>0</v>
      </c>
      <c r="Y38" s="82">
        <v>0</v>
      </c>
      <c r="Z38" s="82">
        <v>0</v>
      </c>
      <c r="AA38" s="82">
        <v>0</v>
      </c>
      <c r="AB38" s="83">
        <v>0</v>
      </c>
      <c r="AC38" s="81">
        <v>0</v>
      </c>
      <c r="AD38" s="81">
        <v>0</v>
      </c>
      <c r="AE38" s="81">
        <v>0</v>
      </c>
      <c r="AF38" s="81">
        <v>0</v>
      </c>
      <c r="AG38" s="81">
        <v>0</v>
      </c>
      <c r="AH38" s="81">
        <v>0</v>
      </c>
      <c r="AI38" s="82">
        <v>0</v>
      </c>
      <c r="AJ38" s="82">
        <v>0</v>
      </c>
      <c r="AK38" s="82">
        <v>0</v>
      </c>
      <c r="AL38" s="82">
        <v>0</v>
      </c>
      <c r="AM38" s="82">
        <v>0</v>
      </c>
      <c r="AN38" s="82">
        <v>0</v>
      </c>
      <c r="AO38" s="83">
        <v>0</v>
      </c>
      <c r="AP38" s="81">
        <v>0</v>
      </c>
      <c r="AQ38" s="81">
        <v>0</v>
      </c>
      <c r="AR38" s="81">
        <v>0</v>
      </c>
      <c r="AS38" s="81">
        <v>0</v>
      </c>
      <c r="AT38" s="81">
        <v>0</v>
      </c>
      <c r="AU38" s="81">
        <v>0</v>
      </c>
      <c r="AV38" s="82">
        <v>0</v>
      </c>
      <c r="AW38" s="82">
        <v>0</v>
      </c>
      <c r="AX38" s="82">
        <v>0</v>
      </c>
      <c r="AY38" s="82">
        <v>0</v>
      </c>
      <c r="AZ38" s="82">
        <v>0</v>
      </c>
      <c r="BA38" s="82">
        <v>0</v>
      </c>
      <c r="BB38" s="82">
        <v>0</v>
      </c>
      <c r="BC38" s="81">
        <v>0</v>
      </c>
      <c r="BD38" s="81">
        <v>0</v>
      </c>
      <c r="BE38" s="81">
        <v>0</v>
      </c>
      <c r="BF38" s="81">
        <v>0</v>
      </c>
      <c r="BG38" s="81">
        <v>0</v>
      </c>
      <c r="BH38" s="81">
        <v>0</v>
      </c>
      <c r="BI38" s="82">
        <v>0</v>
      </c>
      <c r="BJ38" s="82">
        <v>0</v>
      </c>
      <c r="BK38" s="82">
        <v>0</v>
      </c>
      <c r="BL38" s="82">
        <v>0</v>
      </c>
      <c r="BM38" s="82">
        <v>0</v>
      </c>
      <c r="BN38" s="82">
        <v>0</v>
      </c>
      <c r="BO38" s="82">
        <v>0</v>
      </c>
      <c r="BP38" s="81">
        <v>149</v>
      </c>
      <c r="BQ38" s="81">
        <v>12</v>
      </c>
      <c r="BR38" s="81">
        <v>12</v>
      </c>
      <c r="BS38" s="81">
        <v>12</v>
      </c>
      <c r="BT38" s="81">
        <v>13</v>
      </c>
      <c r="BU38" s="81">
        <v>12</v>
      </c>
      <c r="BV38" s="82">
        <v>13</v>
      </c>
      <c r="BW38" s="82">
        <v>12</v>
      </c>
      <c r="BX38" s="82">
        <v>13</v>
      </c>
      <c r="BY38" s="82">
        <v>12</v>
      </c>
      <c r="BZ38" s="82">
        <v>13</v>
      </c>
      <c r="CA38" s="82">
        <v>12</v>
      </c>
      <c r="CB38" s="82">
        <v>13</v>
      </c>
      <c r="CC38" s="76"/>
      <c r="CD38" s="24">
        <f t="shared" si="0"/>
        <v>0</v>
      </c>
      <c r="CE38" s="24">
        <f t="shared" si="1"/>
        <v>0</v>
      </c>
      <c r="CF38" s="24">
        <f t="shared" si="2"/>
        <v>0</v>
      </c>
      <c r="CG38" s="29">
        <f t="shared" si="3"/>
        <v>0</v>
      </c>
      <c r="CH38" s="30">
        <v>0</v>
      </c>
      <c r="CI38" s="24">
        <f t="shared" si="4"/>
        <v>0</v>
      </c>
      <c r="CJ38" s="24">
        <f t="shared" si="5"/>
        <v>0</v>
      </c>
      <c r="CK38" s="24">
        <f t="shared" si="6"/>
        <v>0</v>
      </c>
      <c r="CL38" s="29">
        <f t="shared" si="7"/>
        <v>0</v>
      </c>
      <c r="CM38" s="28">
        <v>0</v>
      </c>
      <c r="CN38" s="24">
        <f t="shared" si="32"/>
        <v>0</v>
      </c>
      <c r="CO38" s="24">
        <f t="shared" si="33"/>
        <v>0</v>
      </c>
      <c r="CP38" s="24">
        <f t="shared" si="34"/>
        <v>0</v>
      </c>
      <c r="CQ38" s="29">
        <f t="shared" si="35"/>
        <v>0</v>
      </c>
      <c r="CR38" s="28">
        <v>0</v>
      </c>
      <c r="CS38" s="24">
        <f t="shared" si="36"/>
        <v>0</v>
      </c>
      <c r="CT38" s="24">
        <f t="shared" si="37"/>
        <v>0</v>
      </c>
      <c r="CU38" s="24">
        <f t="shared" si="38"/>
        <v>0</v>
      </c>
      <c r="CV38" s="29">
        <f t="shared" si="39"/>
        <v>0</v>
      </c>
    </row>
    <row r="39" spans="1:100" x14ac:dyDescent="0.25">
      <c r="A39" s="7">
        <f>Список!A39</f>
        <v>33</v>
      </c>
      <c r="B39" s="19" t="str">
        <f>Список!B39</f>
        <v>АО "ЦСМ"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75">
        <v>0</v>
      </c>
      <c r="P39" s="81">
        <v>0</v>
      </c>
      <c r="Q39" s="81">
        <v>0</v>
      </c>
      <c r="R39" s="81">
        <v>0</v>
      </c>
      <c r="S39" s="81">
        <v>0</v>
      </c>
      <c r="T39" s="81">
        <v>0</v>
      </c>
      <c r="U39" s="81">
        <v>0</v>
      </c>
      <c r="V39" s="82">
        <v>0</v>
      </c>
      <c r="W39" s="82">
        <v>0</v>
      </c>
      <c r="X39" s="82">
        <v>0</v>
      </c>
      <c r="Y39" s="82">
        <v>0</v>
      </c>
      <c r="Z39" s="82">
        <v>0</v>
      </c>
      <c r="AA39" s="82">
        <v>0</v>
      </c>
      <c r="AB39" s="83">
        <v>0</v>
      </c>
      <c r="AC39" s="81">
        <v>0</v>
      </c>
      <c r="AD39" s="81">
        <v>0</v>
      </c>
      <c r="AE39" s="81">
        <v>0</v>
      </c>
      <c r="AF39" s="81">
        <v>0</v>
      </c>
      <c r="AG39" s="81">
        <v>0</v>
      </c>
      <c r="AH39" s="81">
        <v>0</v>
      </c>
      <c r="AI39" s="82">
        <v>0</v>
      </c>
      <c r="AJ39" s="82">
        <v>0</v>
      </c>
      <c r="AK39" s="82">
        <v>0</v>
      </c>
      <c r="AL39" s="82">
        <v>0</v>
      </c>
      <c r="AM39" s="82">
        <v>0</v>
      </c>
      <c r="AN39" s="82">
        <v>0</v>
      </c>
      <c r="AO39" s="83">
        <v>0</v>
      </c>
      <c r="AP39" s="81">
        <v>0</v>
      </c>
      <c r="AQ39" s="81">
        <v>0</v>
      </c>
      <c r="AR39" s="81">
        <v>0</v>
      </c>
      <c r="AS39" s="81">
        <v>0</v>
      </c>
      <c r="AT39" s="81">
        <v>0</v>
      </c>
      <c r="AU39" s="81">
        <v>0</v>
      </c>
      <c r="AV39" s="82">
        <v>0</v>
      </c>
      <c r="AW39" s="82">
        <v>0</v>
      </c>
      <c r="AX39" s="82">
        <v>0</v>
      </c>
      <c r="AY39" s="82">
        <v>0</v>
      </c>
      <c r="AZ39" s="82">
        <v>0</v>
      </c>
      <c r="BA39" s="82">
        <v>0</v>
      </c>
      <c r="BB39" s="82">
        <v>0</v>
      </c>
      <c r="BC39" s="81">
        <v>0</v>
      </c>
      <c r="BD39" s="81">
        <v>0</v>
      </c>
      <c r="BE39" s="81">
        <v>0</v>
      </c>
      <c r="BF39" s="81">
        <v>0</v>
      </c>
      <c r="BG39" s="81">
        <v>0</v>
      </c>
      <c r="BH39" s="81">
        <v>0</v>
      </c>
      <c r="BI39" s="82">
        <v>0</v>
      </c>
      <c r="BJ39" s="82">
        <v>0</v>
      </c>
      <c r="BK39" s="82">
        <v>0</v>
      </c>
      <c r="BL39" s="82">
        <v>0</v>
      </c>
      <c r="BM39" s="82">
        <v>0</v>
      </c>
      <c r="BN39" s="82">
        <v>0</v>
      </c>
      <c r="BO39" s="82">
        <v>0</v>
      </c>
      <c r="BP39" s="81">
        <v>0</v>
      </c>
      <c r="BQ39" s="81">
        <v>0</v>
      </c>
      <c r="BR39" s="81">
        <v>0</v>
      </c>
      <c r="BS39" s="81">
        <v>0</v>
      </c>
      <c r="BT39" s="81">
        <v>0</v>
      </c>
      <c r="BU39" s="81">
        <v>0</v>
      </c>
      <c r="BV39" s="82">
        <v>0</v>
      </c>
      <c r="BW39" s="82">
        <v>0</v>
      </c>
      <c r="BX39" s="82">
        <v>0</v>
      </c>
      <c r="BY39" s="82">
        <v>0</v>
      </c>
      <c r="BZ39" s="82">
        <v>0</v>
      </c>
      <c r="CA39" s="82">
        <v>0</v>
      </c>
      <c r="CB39" s="82">
        <v>0</v>
      </c>
      <c r="CC39" s="76"/>
      <c r="CD39" s="24">
        <f t="shared" ref="CD39:CD66" si="40">ROUND(CC39/4,0)</f>
        <v>0</v>
      </c>
      <c r="CE39" s="24">
        <f t="shared" ref="CE39:CE66" si="41">ROUND(CC39/4,0)</f>
        <v>0</v>
      </c>
      <c r="CF39" s="24">
        <f t="shared" ref="CF39:CF66" si="42">ROUND(CC39/4,0)</f>
        <v>0</v>
      </c>
      <c r="CG39" s="29">
        <f t="shared" ref="CG39:CG66" si="43">CC39-CD39-CE39-CF39</f>
        <v>0</v>
      </c>
      <c r="CH39" s="30">
        <v>0</v>
      </c>
      <c r="CI39" s="24">
        <f t="shared" si="4"/>
        <v>0</v>
      </c>
      <c r="CJ39" s="24">
        <f t="shared" si="5"/>
        <v>0</v>
      </c>
      <c r="CK39" s="24">
        <f t="shared" si="6"/>
        <v>0</v>
      </c>
      <c r="CL39" s="29">
        <f t="shared" si="7"/>
        <v>0</v>
      </c>
      <c r="CM39" s="28">
        <v>0</v>
      </c>
      <c r="CN39" s="24">
        <f t="shared" si="32"/>
        <v>0</v>
      </c>
      <c r="CO39" s="24">
        <f t="shared" si="33"/>
        <v>0</v>
      </c>
      <c r="CP39" s="24">
        <f t="shared" si="34"/>
        <v>0</v>
      </c>
      <c r="CQ39" s="29">
        <f t="shared" si="35"/>
        <v>0</v>
      </c>
      <c r="CR39" s="28">
        <v>0</v>
      </c>
      <c r="CS39" s="24">
        <f t="shared" si="36"/>
        <v>0</v>
      </c>
      <c r="CT39" s="24">
        <f t="shared" si="37"/>
        <v>0</v>
      </c>
      <c r="CU39" s="24">
        <f t="shared" si="38"/>
        <v>0</v>
      </c>
      <c r="CV39" s="29">
        <f t="shared" si="39"/>
        <v>0</v>
      </c>
    </row>
    <row r="40" spans="1:100" x14ac:dyDescent="0.25">
      <c r="A40" s="7">
        <f>Список!A40</f>
        <v>34</v>
      </c>
      <c r="B40" s="19" t="str">
        <f>Список!B40</f>
        <v>ООО МЦ" ЗДОРОВЬЕ"</v>
      </c>
      <c r="C40" s="24">
        <v>800</v>
      </c>
      <c r="D40" s="24">
        <v>67</v>
      </c>
      <c r="E40" s="24">
        <v>67</v>
      </c>
      <c r="F40" s="24">
        <v>66</v>
      </c>
      <c r="G40" s="24">
        <v>67</v>
      </c>
      <c r="H40" s="24">
        <v>67</v>
      </c>
      <c r="I40" s="24">
        <v>66</v>
      </c>
      <c r="J40" s="24">
        <v>67</v>
      </c>
      <c r="K40" s="24">
        <v>67</v>
      </c>
      <c r="L40" s="24">
        <v>66</v>
      </c>
      <c r="M40" s="24">
        <v>67</v>
      </c>
      <c r="N40" s="24">
        <v>67</v>
      </c>
      <c r="O40" s="75">
        <v>66</v>
      </c>
      <c r="P40" s="81">
        <v>0</v>
      </c>
      <c r="Q40" s="81">
        <v>0</v>
      </c>
      <c r="R40" s="81">
        <v>0</v>
      </c>
      <c r="S40" s="81">
        <v>0</v>
      </c>
      <c r="T40" s="81">
        <v>0</v>
      </c>
      <c r="U40" s="81">
        <v>0</v>
      </c>
      <c r="V40" s="82">
        <v>0</v>
      </c>
      <c r="W40" s="82">
        <v>0</v>
      </c>
      <c r="X40" s="82">
        <v>0</v>
      </c>
      <c r="Y40" s="82">
        <v>0</v>
      </c>
      <c r="Z40" s="82">
        <v>0</v>
      </c>
      <c r="AA40" s="82">
        <v>0</v>
      </c>
      <c r="AB40" s="83">
        <v>0</v>
      </c>
      <c r="AC40" s="81">
        <v>0</v>
      </c>
      <c r="AD40" s="81">
        <v>0</v>
      </c>
      <c r="AE40" s="81">
        <v>0</v>
      </c>
      <c r="AF40" s="81">
        <v>0</v>
      </c>
      <c r="AG40" s="81">
        <v>0</v>
      </c>
      <c r="AH40" s="81">
        <v>0</v>
      </c>
      <c r="AI40" s="82">
        <v>0</v>
      </c>
      <c r="AJ40" s="82">
        <v>0</v>
      </c>
      <c r="AK40" s="82">
        <v>0</v>
      </c>
      <c r="AL40" s="82">
        <v>0</v>
      </c>
      <c r="AM40" s="82">
        <v>0</v>
      </c>
      <c r="AN40" s="82">
        <v>0</v>
      </c>
      <c r="AO40" s="83">
        <v>0</v>
      </c>
      <c r="AP40" s="81">
        <v>0</v>
      </c>
      <c r="AQ40" s="81">
        <v>0</v>
      </c>
      <c r="AR40" s="81">
        <v>0</v>
      </c>
      <c r="AS40" s="81">
        <v>0</v>
      </c>
      <c r="AT40" s="81">
        <v>0</v>
      </c>
      <c r="AU40" s="81">
        <v>0</v>
      </c>
      <c r="AV40" s="82">
        <v>0</v>
      </c>
      <c r="AW40" s="82">
        <v>0</v>
      </c>
      <c r="AX40" s="82">
        <v>0</v>
      </c>
      <c r="AY40" s="82">
        <v>0</v>
      </c>
      <c r="AZ40" s="82">
        <v>0</v>
      </c>
      <c r="BA40" s="82">
        <v>0</v>
      </c>
      <c r="BB40" s="82">
        <v>0</v>
      </c>
      <c r="BC40" s="81">
        <v>0</v>
      </c>
      <c r="BD40" s="81">
        <v>0</v>
      </c>
      <c r="BE40" s="81">
        <v>0</v>
      </c>
      <c r="BF40" s="81">
        <v>0</v>
      </c>
      <c r="BG40" s="81">
        <v>0</v>
      </c>
      <c r="BH40" s="81">
        <v>0</v>
      </c>
      <c r="BI40" s="82">
        <v>0</v>
      </c>
      <c r="BJ40" s="82">
        <v>0</v>
      </c>
      <c r="BK40" s="82">
        <v>0</v>
      </c>
      <c r="BL40" s="82">
        <v>0</v>
      </c>
      <c r="BM40" s="82">
        <v>0</v>
      </c>
      <c r="BN40" s="82">
        <v>0</v>
      </c>
      <c r="BO40" s="82">
        <v>0</v>
      </c>
      <c r="BP40" s="81">
        <v>0</v>
      </c>
      <c r="BQ40" s="81">
        <v>0</v>
      </c>
      <c r="BR40" s="81">
        <v>0</v>
      </c>
      <c r="BS40" s="81">
        <v>0</v>
      </c>
      <c r="BT40" s="81">
        <v>0</v>
      </c>
      <c r="BU40" s="81">
        <v>0</v>
      </c>
      <c r="BV40" s="82">
        <v>0</v>
      </c>
      <c r="BW40" s="82">
        <v>0</v>
      </c>
      <c r="BX40" s="82">
        <v>0</v>
      </c>
      <c r="BY40" s="82">
        <v>0</v>
      </c>
      <c r="BZ40" s="82">
        <v>0</v>
      </c>
      <c r="CA40" s="82">
        <v>0</v>
      </c>
      <c r="CB40" s="82">
        <v>0</v>
      </c>
      <c r="CC40" s="76"/>
      <c r="CD40" s="24">
        <f t="shared" si="40"/>
        <v>0</v>
      </c>
      <c r="CE40" s="24">
        <f t="shared" si="41"/>
        <v>0</v>
      </c>
      <c r="CF40" s="24">
        <f t="shared" si="42"/>
        <v>0</v>
      </c>
      <c r="CG40" s="29">
        <f t="shared" si="43"/>
        <v>0</v>
      </c>
      <c r="CH40" s="30">
        <v>0</v>
      </c>
      <c r="CI40" s="24">
        <f t="shared" si="4"/>
        <v>0</v>
      </c>
      <c r="CJ40" s="24">
        <f t="shared" si="5"/>
        <v>0</v>
      </c>
      <c r="CK40" s="24">
        <f t="shared" si="6"/>
        <v>0</v>
      </c>
      <c r="CL40" s="29">
        <f t="shared" si="7"/>
        <v>0</v>
      </c>
      <c r="CM40" s="28">
        <v>0</v>
      </c>
      <c r="CN40" s="24">
        <f t="shared" si="32"/>
        <v>0</v>
      </c>
      <c r="CO40" s="24">
        <f t="shared" si="33"/>
        <v>0</v>
      </c>
      <c r="CP40" s="24">
        <f t="shared" si="34"/>
        <v>0</v>
      </c>
      <c r="CQ40" s="29">
        <f t="shared" si="35"/>
        <v>0</v>
      </c>
      <c r="CR40" s="28">
        <v>0</v>
      </c>
      <c r="CS40" s="24">
        <f t="shared" si="36"/>
        <v>0</v>
      </c>
      <c r="CT40" s="24">
        <f t="shared" si="37"/>
        <v>0</v>
      </c>
      <c r="CU40" s="24">
        <f t="shared" si="38"/>
        <v>0</v>
      </c>
      <c r="CV40" s="29">
        <f t="shared" si="39"/>
        <v>0</v>
      </c>
    </row>
    <row r="41" spans="1:100" x14ac:dyDescent="0.25">
      <c r="A41" s="7">
        <f>Список!A41</f>
        <v>35</v>
      </c>
      <c r="B41" s="19" t="str">
        <f>Список!B41</f>
        <v>ООО "ДИАКАВ"</v>
      </c>
      <c r="C41" s="24">
        <v>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75">
        <v>0</v>
      </c>
      <c r="P41" s="81">
        <v>0</v>
      </c>
      <c r="Q41" s="81">
        <v>0</v>
      </c>
      <c r="R41" s="81">
        <v>0</v>
      </c>
      <c r="S41" s="81">
        <v>0</v>
      </c>
      <c r="T41" s="81">
        <v>0</v>
      </c>
      <c r="U41" s="81">
        <v>0</v>
      </c>
      <c r="V41" s="82">
        <v>0</v>
      </c>
      <c r="W41" s="82">
        <v>0</v>
      </c>
      <c r="X41" s="82">
        <v>0</v>
      </c>
      <c r="Y41" s="82">
        <v>0</v>
      </c>
      <c r="Z41" s="82">
        <v>0</v>
      </c>
      <c r="AA41" s="82">
        <v>0</v>
      </c>
      <c r="AB41" s="83">
        <v>0</v>
      </c>
      <c r="AC41" s="81">
        <v>0</v>
      </c>
      <c r="AD41" s="81">
        <v>0</v>
      </c>
      <c r="AE41" s="81">
        <v>0</v>
      </c>
      <c r="AF41" s="81">
        <v>0</v>
      </c>
      <c r="AG41" s="81">
        <v>0</v>
      </c>
      <c r="AH41" s="81">
        <v>0</v>
      </c>
      <c r="AI41" s="82">
        <v>0</v>
      </c>
      <c r="AJ41" s="82">
        <v>0</v>
      </c>
      <c r="AK41" s="82">
        <v>0</v>
      </c>
      <c r="AL41" s="82">
        <v>0</v>
      </c>
      <c r="AM41" s="82">
        <v>0</v>
      </c>
      <c r="AN41" s="82">
        <v>0</v>
      </c>
      <c r="AO41" s="83">
        <v>0</v>
      </c>
      <c r="AP41" s="81">
        <v>0</v>
      </c>
      <c r="AQ41" s="81">
        <v>0</v>
      </c>
      <c r="AR41" s="81">
        <v>0</v>
      </c>
      <c r="AS41" s="81">
        <v>0</v>
      </c>
      <c r="AT41" s="81">
        <v>0</v>
      </c>
      <c r="AU41" s="81">
        <v>0</v>
      </c>
      <c r="AV41" s="82">
        <v>0</v>
      </c>
      <c r="AW41" s="82">
        <v>0</v>
      </c>
      <c r="AX41" s="82">
        <v>0</v>
      </c>
      <c r="AY41" s="82">
        <v>0</v>
      </c>
      <c r="AZ41" s="82">
        <v>0</v>
      </c>
      <c r="BA41" s="82">
        <v>0</v>
      </c>
      <c r="BB41" s="82">
        <v>0</v>
      </c>
      <c r="BC41" s="81">
        <v>0</v>
      </c>
      <c r="BD41" s="81">
        <v>0</v>
      </c>
      <c r="BE41" s="81">
        <v>0</v>
      </c>
      <c r="BF41" s="81">
        <v>0</v>
      </c>
      <c r="BG41" s="81">
        <v>0</v>
      </c>
      <c r="BH41" s="81">
        <v>0</v>
      </c>
      <c r="BI41" s="82">
        <v>0</v>
      </c>
      <c r="BJ41" s="82">
        <v>0</v>
      </c>
      <c r="BK41" s="82">
        <v>0</v>
      </c>
      <c r="BL41" s="82">
        <v>0</v>
      </c>
      <c r="BM41" s="82">
        <v>0</v>
      </c>
      <c r="BN41" s="82">
        <v>0</v>
      </c>
      <c r="BO41" s="82">
        <v>0</v>
      </c>
      <c r="BP41" s="81">
        <v>0</v>
      </c>
      <c r="BQ41" s="81">
        <v>0</v>
      </c>
      <c r="BR41" s="81">
        <v>0</v>
      </c>
      <c r="BS41" s="81">
        <v>0</v>
      </c>
      <c r="BT41" s="81">
        <v>0</v>
      </c>
      <c r="BU41" s="81">
        <v>0</v>
      </c>
      <c r="BV41" s="82">
        <v>0</v>
      </c>
      <c r="BW41" s="82">
        <v>0</v>
      </c>
      <c r="BX41" s="82">
        <v>0</v>
      </c>
      <c r="BY41" s="82">
        <v>0</v>
      </c>
      <c r="BZ41" s="82">
        <v>0</v>
      </c>
      <c r="CA41" s="82">
        <v>0</v>
      </c>
      <c r="CB41" s="82">
        <v>0</v>
      </c>
      <c r="CC41" s="76"/>
      <c r="CD41" s="24">
        <f t="shared" si="40"/>
        <v>0</v>
      </c>
      <c r="CE41" s="24">
        <f t="shared" si="41"/>
        <v>0</v>
      </c>
      <c r="CF41" s="24">
        <f t="shared" si="42"/>
        <v>0</v>
      </c>
      <c r="CG41" s="29">
        <f t="shared" si="43"/>
        <v>0</v>
      </c>
      <c r="CH41" s="30">
        <v>0</v>
      </c>
      <c r="CI41" s="24">
        <f t="shared" si="4"/>
        <v>0</v>
      </c>
      <c r="CJ41" s="24">
        <f t="shared" si="5"/>
        <v>0</v>
      </c>
      <c r="CK41" s="24">
        <f t="shared" si="6"/>
        <v>0</v>
      </c>
      <c r="CL41" s="29">
        <f t="shared" si="7"/>
        <v>0</v>
      </c>
      <c r="CM41" s="28">
        <v>0</v>
      </c>
      <c r="CN41" s="24">
        <f t="shared" si="32"/>
        <v>0</v>
      </c>
      <c r="CO41" s="24">
        <f t="shared" si="33"/>
        <v>0</v>
      </c>
      <c r="CP41" s="24">
        <f t="shared" si="34"/>
        <v>0</v>
      </c>
      <c r="CQ41" s="29">
        <f t="shared" si="35"/>
        <v>0</v>
      </c>
      <c r="CR41" s="28">
        <v>0</v>
      </c>
      <c r="CS41" s="24">
        <f t="shared" si="36"/>
        <v>0</v>
      </c>
      <c r="CT41" s="24">
        <f t="shared" si="37"/>
        <v>0</v>
      </c>
      <c r="CU41" s="24">
        <f t="shared" si="38"/>
        <v>0</v>
      </c>
      <c r="CV41" s="29">
        <f t="shared" si="39"/>
        <v>0</v>
      </c>
    </row>
    <row r="42" spans="1:100" x14ac:dyDescent="0.25">
      <c r="A42" s="7">
        <f>Список!A42</f>
        <v>36</v>
      </c>
      <c r="B42" s="19" t="str">
        <f>Список!B42</f>
        <v>ООО "ЦАД 45"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75">
        <v>0</v>
      </c>
      <c r="P42" s="81">
        <v>0</v>
      </c>
      <c r="Q42" s="81">
        <v>0</v>
      </c>
      <c r="R42" s="81">
        <v>0</v>
      </c>
      <c r="S42" s="81">
        <v>0</v>
      </c>
      <c r="T42" s="81">
        <v>0</v>
      </c>
      <c r="U42" s="81">
        <v>0</v>
      </c>
      <c r="V42" s="82">
        <v>0</v>
      </c>
      <c r="W42" s="82">
        <v>0</v>
      </c>
      <c r="X42" s="82">
        <v>0</v>
      </c>
      <c r="Y42" s="82">
        <v>0</v>
      </c>
      <c r="Z42" s="82">
        <v>0</v>
      </c>
      <c r="AA42" s="82">
        <v>0</v>
      </c>
      <c r="AB42" s="83">
        <v>0</v>
      </c>
      <c r="AC42" s="81">
        <v>0</v>
      </c>
      <c r="AD42" s="81">
        <v>0</v>
      </c>
      <c r="AE42" s="81">
        <v>0</v>
      </c>
      <c r="AF42" s="81">
        <v>0</v>
      </c>
      <c r="AG42" s="81">
        <v>0</v>
      </c>
      <c r="AH42" s="81">
        <v>0</v>
      </c>
      <c r="AI42" s="82">
        <v>0</v>
      </c>
      <c r="AJ42" s="82">
        <v>0</v>
      </c>
      <c r="AK42" s="82">
        <v>0</v>
      </c>
      <c r="AL42" s="82">
        <v>0</v>
      </c>
      <c r="AM42" s="82">
        <v>0</v>
      </c>
      <c r="AN42" s="82">
        <v>0</v>
      </c>
      <c r="AO42" s="83">
        <v>0</v>
      </c>
      <c r="AP42" s="81">
        <v>0</v>
      </c>
      <c r="AQ42" s="81">
        <v>0</v>
      </c>
      <c r="AR42" s="81">
        <v>0</v>
      </c>
      <c r="AS42" s="81">
        <v>0</v>
      </c>
      <c r="AT42" s="81">
        <v>0</v>
      </c>
      <c r="AU42" s="81">
        <v>0</v>
      </c>
      <c r="AV42" s="82">
        <v>0</v>
      </c>
      <c r="AW42" s="82">
        <v>0</v>
      </c>
      <c r="AX42" s="82">
        <v>0</v>
      </c>
      <c r="AY42" s="82">
        <v>0</v>
      </c>
      <c r="AZ42" s="82">
        <v>0</v>
      </c>
      <c r="BA42" s="82">
        <v>0</v>
      </c>
      <c r="BB42" s="82">
        <v>0</v>
      </c>
      <c r="BC42" s="81">
        <v>0</v>
      </c>
      <c r="BD42" s="81">
        <v>0</v>
      </c>
      <c r="BE42" s="81">
        <v>0</v>
      </c>
      <c r="BF42" s="81">
        <v>0</v>
      </c>
      <c r="BG42" s="81">
        <v>0</v>
      </c>
      <c r="BH42" s="81">
        <v>0</v>
      </c>
      <c r="BI42" s="82">
        <v>0</v>
      </c>
      <c r="BJ42" s="82">
        <v>0</v>
      </c>
      <c r="BK42" s="82">
        <v>0</v>
      </c>
      <c r="BL42" s="82">
        <v>0</v>
      </c>
      <c r="BM42" s="82">
        <v>0</v>
      </c>
      <c r="BN42" s="82">
        <v>0</v>
      </c>
      <c r="BO42" s="82">
        <v>0</v>
      </c>
      <c r="BP42" s="81">
        <v>0</v>
      </c>
      <c r="BQ42" s="81">
        <v>0</v>
      </c>
      <c r="BR42" s="81">
        <v>0</v>
      </c>
      <c r="BS42" s="81">
        <v>0</v>
      </c>
      <c r="BT42" s="81">
        <v>0</v>
      </c>
      <c r="BU42" s="81">
        <v>0</v>
      </c>
      <c r="BV42" s="82">
        <v>0</v>
      </c>
      <c r="BW42" s="82">
        <v>0</v>
      </c>
      <c r="BX42" s="82">
        <v>0</v>
      </c>
      <c r="BY42" s="82">
        <v>0</v>
      </c>
      <c r="BZ42" s="82">
        <v>0</v>
      </c>
      <c r="CA42" s="82">
        <v>0</v>
      </c>
      <c r="CB42" s="82">
        <v>0</v>
      </c>
      <c r="CC42" s="76"/>
      <c r="CD42" s="24">
        <f t="shared" si="40"/>
        <v>0</v>
      </c>
      <c r="CE42" s="24">
        <f t="shared" si="41"/>
        <v>0</v>
      </c>
      <c r="CF42" s="24">
        <f t="shared" si="42"/>
        <v>0</v>
      </c>
      <c r="CG42" s="29">
        <f t="shared" si="43"/>
        <v>0</v>
      </c>
      <c r="CH42" s="30">
        <v>0</v>
      </c>
      <c r="CI42" s="24">
        <f t="shared" si="4"/>
        <v>0</v>
      </c>
      <c r="CJ42" s="24">
        <f t="shared" si="5"/>
        <v>0</v>
      </c>
      <c r="CK42" s="24">
        <f t="shared" si="6"/>
        <v>0</v>
      </c>
      <c r="CL42" s="29">
        <f t="shared" si="7"/>
        <v>0</v>
      </c>
      <c r="CM42" s="28">
        <v>0</v>
      </c>
      <c r="CN42" s="24">
        <f t="shared" si="32"/>
        <v>0</v>
      </c>
      <c r="CO42" s="24">
        <f t="shared" si="33"/>
        <v>0</v>
      </c>
      <c r="CP42" s="24">
        <f t="shared" si="34"/>
        <v>0</v>
      </c>
      <c r="CQ42" s="29">
        <f t="shared" si="35"/>
        <v>0</v>
      </c>
      <c r="CR42" s="28">
        <v>0</v>
      </c>
      <c r="CS42" s="24">
        <f t="shared" si="36"/>
        <v>0</v>
      </c>
      <c r="CT42" s="24">
        <f t="shared" si="37"/>
        <v>0</v>
      </c>
      <c r="CU42" s="24">
        <f t="shared" si="38"/>
        <v>0</v>
      </c>
      <c r="CV42" s="29">
        <f t="shared" si="39"/>
        <v>0</v>
      </c>
    </row>
    <row r="43" spans="1:100" x14ac:dyDescent="0.25">
      <c r="A43" s="7">
        <f>Список!A43</f>
        <v>37</v>
      </c>
      <c r="B43" s="19" t="str">
        <f>Список!B43</f>
        <v>ООО "ДОКТОР"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75">
        <v>0</v>
      </c>
      <c r="P43" s="81">
        <v>0</v>
      </c>
      <c r="Q43" s="81">
        <v>0</v>
      </c>
      <c r="R43" s="81">
        <v>0</v>
      </c>
      <c r="S43" s="81">
        <v>0</v>
      </c>
      <c r="T43" s="81">
        <v>0</v>
      </c>
      <c r="U43" s="81">
        <v>0</v>
      </c>
      <c r="V43" s="82">
        <v>0</v>
      </c>
      <c r="W43" s="82">
        <v>0</v>
      </c>
      <c r="X43" s="82">
        <v>0</v>
      </c>
      <c r="Y43" s="82">
        <v>0</v>
      </c>
      <c r="Z43" s="82">
        <v>0</v>
      </c>
      <c r="AA43" s="82">
        <v>0</v>
      </c>
      <c r="AB43" s="83">
        <v>0</v>
      </c>
      <c r="AC43" s="81">
        <v>0</v>
      </c>
      <c r="AD43" s="81">
        <v>0</v>
      </c>
      <c r="AE43" s="81">
        <v>0</v>
      </c>
      <c r="AF43" s="81">
        <v>0</v>
      </c>
      <c r="AG43" s="81">
        <v>0</v>
      </c>
      <c r="AH43" s="81">
        <v>0</v>
      </c>
      <c r="AI43" s="82">
        <v>0</v>
      </c>
      <c r="AJ43" s="82">
        <v>0</v>
      </c>
      <c r="AK43" s="82">
        <v>0</v>
      </c>
      <c r="AL43" s="82">
        <v>0</v>
      </c>
      <c r="AM43" s="82">
        <v>0</v>
      </c>
      <c r="AN43" s="82">
        <v>0</v>
      </c>
      <c r="AO43" s="83">
        <v>0</v>
      </c>
      <c r="AP43" s="81">
        <v>0</v>
      </c>
      <c r="AQ43" s="81">
        <v>0</v>
      </c>
      <c r="AR43" s="81">
        <v>0</v>
      </c>
      <c r="AS43" s="81">
        <v>0</v>
      </c>
      <c r="AT43" s="81">
        <v>0</v>
      </c>
      <c r="AU43" s="81">
        <v>0</v>
      </c>
      <c r="AV43" s="82">
        <v>0</v>
      </c>
      <c r="AW43" s="82">
        <v>0</v>
      </c>
      <c r="AX43" s="82">
        <v>0</v>
      </c>
      <c r="AY43" s="82">
        <v>0</v>
      </c>
      <c r="AZ43" s="82">
        <v>0</v>
      </c>
      <c r="BA43" s="82">
        <v>0</v>
      </c>
      <c r="BB43" s="82">
        <v>0</v>
      </c>
      <c r="BC43" s="81">
        <v>100</v>
      </c>
      <c r="BD43" s="81">
        <v>8</v>
      </c>
      <c r="BE43" s="81">
        <v>8</v>
      </c>
      <c r="BF43" s="81">
        <v>9</v>
      </c>
      <c r="BG43" s="81">
        <v>8</v>
      </c>
      <c r="BH43" s="81">
        <v>8</v>
      </c>
      <c r="BI43" s="82">
        <v>9</v>
      </c>
      <c r="BJ43" s="82">
        <v>8</v>
      </c>
      <c r="BK43" s="82">
        <v>8</v>
      </c>
      <c r="BL43" s="82">
        <v>9</v>
      </c>
      <c r="BM43" s="82">
        <v>8</v>
      </c>
      <c r="BN43" s="82">
        <v>8</v>
      </c>
      <c r="BO43" s="82">
        <v>9</v>
      </c>
      <c r="BP43" s="81">
        <v>0</v>
      </c>
      <c r="BQ43" s="81">
        <v>0</v>
      </c>
      <c r="BR43" s="81">
        <v>0</v>
      </c>
      <c r="BS43" s="81">
        <v>0</v>
      </c>
      <c r="BT43" s="81">
        <v>0</v>
      </c>
      <c r="BU43" s="81">
        <v>0</v>
      </c>
      <c r="BV43" s="82">
        <v>0</v>
      </c>
      <c r="BW43" s="82">
        <v>0</v>
      </c>
      <c r="BX43" s="82">
        <v>0</v>
      </c>
      <c r="BY43" s="82">
        <v>0</v>
      </c>
      <c r="BZ43" s="82">
        <v>0</v>
      </c>
      <c r="CA43" s="82">
        <v>0</v>
      </c>
      <c r="CB43" s="82">
        <v>0</v>
      </c>
      <c r="CC43" s="76"/>
      <c r="CD43" s="24">
        <f t="shared" si="40"/>
        <v>0</v>
      </c>
      <c r="CE43" s="24">
        <f t="shared" si="41"/>
        <v>0</v>
      </c>
      <c r="CF43" s="24">
        <f t="shared" si="42"/>
        <v>0</v>
      </c>
      <c r="CG43" s="29">
        <f t="shared" si="43"/>
        <v>0</v>
      </c>
      <c r="CH43" s="30">
        <v>0</v>
      </c>
      <c r="CI43" s="24">
        <f t="shared" si="4"/>
        <v>0</v>
      </c>
      <c r="CJ43" s="24">
        <f t="shared" si="5"/>
        <v>0</v>
      </c>
      <c r="CK43" s="24">
        <f t="shared" si="6"/>
        <v>0</v>
      </c>
      <c r="CL43" s="29">
        <f t="shared" si="7"/>
        <v>0</v>
      </c>
      <c r="CM43" s="28">
        <v>0</v>
      </c>
      <c r="CN43" s="24">
        <f t="shared" si="32"/>
        <v>0</v>
      </c>
      <c r="CO43" s="24">
        <f t="shared" si="33"/>
        <v>0</v>
      </c>
      <c r="CP43" s="24">
        <f t="shared" si="34"/>
        <v>0</v>
      </c>
      <c r="CQ43" s="29">
        <f t="shared" si="35"/>
        <v>0</v>
      </c>
      <c r="CR43" s="28">
        <v>0</v>
      </c>
      <c r="CS43" s="24">
        <f t="shared" si="36"/>
        <v>0</v>
      </c>
      <c r="CT43" s="24">
        <f t="shared" si="37"/>
        <v>0</v>
      </c>
      <c r="CU43" s="24">
        <f t="shared" si="38"/>
        <v>0</v>
      </c>
      <c r="CV43" s="29">
        <f t="shared" si="39"/>
        <v>0</v>
      </c>
    </row>
    <row r="44" spans="1:100" x14ac:dyDescent="0.25">
      <c r="A44" s="7">
        <f>Список!A44</f>
        <v>38</v>
      </c>
      <c r="B44" s="19" t="str">
        <f>Список!B44</f>
        <v>ООО "АЛЬФАМЕД"  45202306300</v>
      </c>
      <c r="C44" s="24">
        <v>100</v>
      </c>
      <c r="D44" s="24">
        <v>8</v>
      </c>
      <c r="E44" s="24">
        <v>8</v>
      </c>
      <c r="F44" s="24">
        <v>9</v>
      </c>
      <c r="G44" s="24">
        <v>8</v>
      </c>
      <c r="H44" s="24">
        <v>8</v>
      </c>
      <c r="I44" s="24">
        <v>9</v>
      </c>
      <c r="J44" s="24">
        <v>8</v>
      </c>
      <c r="K44" s="24">
        <v>8</v>
      </c>
      <c r="L44" s="24">
        <v>9</v>
      </c>
      <c r="M44" s="24">
        <v>8</v>
      </c>
      <c r="N44" s="24">
        <v>8</v>
      </c>
      <c r="O44" s="75">
        <v>9</v>
      </c>
      <c r="P44" s="81">
        <v>0</v>
      </c>
      <c r="Q44" s="81">
        <v>0</v>
      </c>
      <c r="R44" s="81">
        <v>0</v>
      </c>
      <c r="S44" s="81">
        <v>0</v>
      </c>
      <c r="T44" s="81">
        <v>0</v>
      </c>
      <c r="U44" s="81">
        <v>0</v>
      </c>
      <c r="V44" s="82">
        <v>0</v>
      </c>
      <c r="W44" s="82">
        <v>0</v>
      </c>
      <c r="X44" s="82">
        <v>0</v>
      </c>
      <c r="Y44" s="82">
        <v>0</v>
      </c>
      <c r="Z44" s="82">
        <v>0</v>
      </c>
      <c r="AA44" s="82">
        <v>0</v>
      </c>
      <c r="AB44" s="83">
        <v>0</v>
      </c>
      <c r="AC44" s="81">
        <v>0</v>
      </c>
      <c r="AD44" s="81">
        <v>0</v>
      </c>
      <c r="AE44" s="81">
        <v>0</v>
      </c>
      <c r="AF44" s="81">
        <v>0</v>
      </c>
      <c r="AG44" s="81">
        <v>0</v>
      </c>
      <c r="AH44" s="81">
        <v>0</v>
      </c>
      <c r="AI44" s="82">
        <v>0</v>
      </c>
      <c r="AJ44" s="82">
        <v>0</v>
      </c>
      <c r="AK44" s="82">
        <v>0</v>
      </c>
      <c r="AL44" s="82">
        <v>0</v>
      </c>
      <c r="AM44" s="82">
        <v>0</v>
      </c>
      <c r="AN44" s="82">
        <v>0</v>
      </c>
      <c r="AO44" s="83">
        <v>0</v>
      </c>
      <c r="AP44" s="81">
        <v>0</v>
      </c>
      <c r="AQ44" s="81">
        <v>0</v>
      </c>
      <c r="AR44" s="81">
        <v>0</v>
      </c>
      <c r="AS44" s="81">
        <v>0</v>
      </c>
      <c r="AT44" s="81">
        <v>0</v>
      </c>
      <c r="AU44" s="81">
        <v>0</v>
      </c>
      <c r="AV44" s="82">
        <v>0</v>
      </c>
      <c r="AW44" s="82">
        <v>0</v>
      </c>
      <c r="AX44" s="82">
        <v>0</v>
      </c>
      <c r="AY44" s="82">
        <v>0</v>
      </c>
      <c r="AZ44" s="82">
        <v>0</v>
      </c>
      <c r="BA44" s="82">
        <v>0</v>
      </c>
      <c r="BB44" s="82">
        <v>0</v>
      </c>
      <c r="BC44" s="81">
        <v>0</v>
      </c>
      <c r="BD44" s="81">
        <v>0</v>
      </c>
      <c r="BE44" s="81">
        <v>0</v>
      </c>
      <c r="BF44" s="81">
        <v>0</v>
      </c>
      <c r="BG44" s="81">
        <v>0</v>
      </c>
      <c r="BH44" s="81">
        <v>0</v>
      </c>
      <c r="BI44" s="82">
        <v>0</v>
      </c>
      <c r="BJ44" s="82">
        <v>0</v>
      </c>
      <c r="BK44" s="82">
        <v>0</v>
      </c>
      <c r="BL44" s="82">
        <v>0</v>
      </c>
      <c r="BM44" s="82">
        <v>0</v>
      </c>
      <c r="BN44" s="82">
        <v>0</v>
      </c>
      <c r="BO44" s="82">
        <v>0</v>
      </c>
      <c r="BP44" s="81">
        <v>0</v>
      </c>
      <c r="BQ44" s="81">
        <v>0</v>
      </c>
      <c r="BR44" s="81">
        <v>0</v>
      </c>
      <c r="BS44" s="81">
        <v>0</v>
      </c>
      <c r="BT44" s="81">
        <v>0</v>
      </c>
      <c r="BU44" s="81">
        <v>0</v>
      </c>
      <c r="BV44" s="82">
        <v>0</v>
      </c>
      <c r="BW44" s="82">
        <v>0</v>
      </c>
      <c r="BX44" s="82">
        <v>0</v>
      </c>
      <c r="BY44" s="82">
        <v>0</v>
      </c>
      <c r="BZ44" s="82">
        <v>0</v>
      </c>
      <c r="CA44" s="82">
        <v>0</v>
      </c>
      <c r="CB44" s="82">
        <v>0</v>
      </c>
      <c r="CC44" s="76"/>
      <c r="CD44" s="24">
        <f t="shared" si="40"/>
        <v>0</v>
      </c>
      <c r="CE44" s="24">
        <f t="shared" si="41"/>
        <v>0</v>
      </c>
      <c r="CF44" s="24">
        <f t="shared" si="42"/>
        <v>0</v>
      </c>
      <c r="CG44" s="29">
        <f t="shared" si="43"/>
        <v>0</v>
      </c>
      <c r="CH44" s="30">
        <v>0</v>
      </c>
      <c r="CI44" s="24">
        <f t="shared" si="4"/>
        <v>0</v>
      </c>
      <c r="CJ44" s="24">
        <f t="shared" si="5"/>
        <v>0</v>
      </c>
      <c r="CK44" s="24">
        <f t="shared" si="6"/>
        <v>0</v>
      </c>
      <c r="CL44" s="29">
        <f t="shared" si="7"/>
        <v>0</v>
      </c>
      <c r="CM44" s="28">
        <v>0</v>
      </c>
      <c r="CN44" s="24">
        <f t="shared" si="32"/>
        <v>0</v>
      </c>
      <c r="CO44" s="24">
        <f t="shared" si="33"/>
        <v>0</v>
      </c>
      <c r="CP44" s="24">
        <f t="shared" si="34"/>
        <v>0</v>
      </c>
      <c r="CQ44" s="29">
        <f t="shared" si="35"/>
        <v>0</v>
      </c>
      <c r="CR44" s="28">
        <v>0</v>
      </c>
      <c r="CS44" s="24">
        <f t="shared" si="36"/>
        <v>0</v>
      </c>
      <c r="CT44" s="24">
        <f t="shared" si="37"/>
        <v>0</v>
      </c>
      <c r="CU44" s="24">
        <f t="shared" si="38"/>
        <v>0</v>
      </c>
      <c r="CV44" s="29">
        <f t="shared" si="39"/>
        <v>0</v>
      </c>
    </row>
    <row r="45" spans="1:100" x14ac:dyDescent="0.25">
      <c r="A45" s="7">
        <f>Список!A45</f>
        <v>39</v>
      </c>
      <c r="B45" s="19" t="str">
        <f>Список!B45</f>
        <v>ГБУ "САНАТОРИЙ "ОЗЕРО ГОРЬКОЕ"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75">
        <v>0</v>
      </c>
      <c r="P45" s="81">
        <v>0</v>
      </c>
      <c r="Q45" s="81">
        <v>0</v>
      </c>
      <c r="R45" s="81">
        <v>0</v>
      </c>
      <c r="S45" s="81">
        <v>0</v>
      </c>
      <c r="T45" s="81">
        <v>0</v>
      </c>
      <c r="U45" s="81">
        <v>0</v>
      </c>
      <c r="V45" s="82">
        <v>0</v>
      </c>
      <c r="W45" s="82">
        <v>0</v>
      </c>
      <c r="X45" s="82">
        <v>0</v>
      </c>
      <c r="Y45" s="82">
        <v>0</v>
      </c>
      <c r="Z45" s="82">
        <v>0</v>
      </c>
      <c r="AA45" s="82">
        <v>0</v>
      </c>
      <c r="AB45" s="83">
        <v>0</v>
      </c>
      <c r="AC45" s="81">
        <v>0</v>
      </c>
      <c r="AD45" s="81">
        <v>0</v>
      </c>
      <c r="AE45" s="81">
        <v>0</v>
      </c>
      <c r="AF45" s="81">
        <v>0</v>
      </c>
      <c r="AG45" s="81">
        <v>0</v>
      </c>
      <c r="AH45" s="81">
        <v>0</v>
      </c>
      <c r="AI45" s="82">
        <v>0</v>
      </c>
      <c r="AJ45" s="82">
        <v>0</v>
      </c>
      <c r="AK45" s="82">
        <v>0</v>
      </c>
      <c r="AL45" s="82">
        <v>0</v>
      </c>
      <c r="AM45" s="82">
        <v>0</v>
      </c>
      <c r="AN45" s="82">
        <v>0</v>
      </c>
      <c r="AO45" s="83">
        <v>0</v>
      </c>
      <c r="AP45" s="81">
        <v>0</v>
      </c>
      <c r="AQ45" s="81">
        <v>0</v>
      </c>
      <c r="AR45" s="81">
        <v>0</v>
      </c>
      <c r="AS45" s="81">
        <v>0</v>
      </c>
      <c r="AT45" s="81">
        <v>0</v>
      </c>
      <c r="AU45" s="81">
        <v>0</v>
      </c>
      <c r="AV45" s="82">
        <v>0</v>
      </c>
      <c r="AW45" s="82">
        <v>0</v>
      </c>
      <c r="AX45" s="82">
        <v>0</v>
      </c>
      <c r="AY45" s="82">
        <v>0</v>
      </c>
      <c r="AZ45" s="82">
        <v>0</v>
      </c>
      <c r="BA45" s="82">
        <v>0</v>
      </c>
      <c r="BB45" s="82">
        <v>0</v>
      </c>
      <c r="BC45" s="81">
        <v>0</v>
      </c>
      <c r="BD45" s="81">
        <v>0</v>
      </c>
      <c r="BE45" s="81">
        <v>0</v>
      </c>
      <c r="BF45" s="81">
        <v>0</v>
      </c>
      <c r="BG45" s="81">
        <v>0</v>
      </c>
      <c r="BH45" s="81">
        <v>0</v>
      </c>
      <c r="BI45" s="82">
        <v>0</v>
      </c>
      <c r="BJ45" s="82">
        <v>0</v>
      </c>
      <c r="BK45" s="82">
        <v>0</v>
      </c>
      <c r="BL45" s="82">
        <v>0</v>
      </c>
      <c r="BM45" s="82">
        <v>0</v>
      </c>
      <c r="BN45" s="82">
        <v>0</v>
      </c>
      <c r="BO45" s="82">
        <v>0</v>
      </c>
      <c r="BP45" s="81">
        <v>0</v>
      </c>
      <c r="BQ45" s="81">
        <v>0</v>
      </c>
      <c r="BR45" s="81">
        <v>0</v>
      </c>
      <c r="BS45" s="81">
        <v>0</v>
      </c>
      <c r="BT45" s="81">
        <v>0</v>
      </c>
      <c r="BU45" s="81">
        <v>0</v>
      </c>
      <c r="BV45" s="82">
        <v>0</v>
      </c>
      <c r="BW45" s="82">
        <v>0</v>
      </c>
      <c r="BX45" s="82">
        <v>0</v>
      </c>
      <c r="BY45" s="82">
        <v>0</v>
      </c>
      <c r="BZ45" s="82">
        <v>0</v>
      </c>
      <c r="CA45" s="82">
        <v>0</v>
      </c>
      <c r="CB45" s="82">
        <v>0</v>
      </c>
      <c r="CC45" s="76"/>
      <c r="CD45" s="24">
        <f t="shared" si="40"/>
        <v>0</v>
      </c>
      <c r="CE45" s="24">
        <f t="shared" si="41"/>
        <v>0</v>
      </c>
      <c r="CF45" s="24">
        <f t="shared" si="42"/>
        <v>0</v>
      </c>
      <c r="CG45" s="29">
        <f t="shared" si="43"/>
        <v>0</v>
      </c>
      <c r="CH45" s="30">
        <v>0</v>
      </c>
      <c r="CI45" s="24">
        <f t="shared" si="4"/>
        <v>0</v>
      </c>
      <c r="CJ45" s="24">
        <f t="shared" si="5"/>
        <v>0</v>
      </c>
      <c r="CK45" s="24">
        <f t="shared" si="6"/>
        <v>0</v>
      </c>
      <c r="CL45" s="29">
        <f t="shared" si="7"/>
        <v>0</v>
      </c>
      <c r="CM45" s="28">
        <v>0</v>
      </c>
      <c r="CN45" s="24">
        <f t="shared" si="32"/>
        <v>0</v>
      </c>
      <c r="CO45" s="24">
        <f t="shared" si="33"/>
        <v>0</v>
      </c>
      <c r="CP45" s="24">
        <f t="shared" si="34"/>
        <v>0</v>
      </c>
      <c r="CQ45" s="29">
        <f t="shared" si="35"/>
        <v>0</v>
      </c>
      <c r="CR45" s="28">
        <v>0</v>
      </c>
      <c r="CS45" s="24">
        <f t="shared" si="36"/>
        <v>0</v>
      </c>
      <c r="CT45" s="24">
        <f t="shared" si="37"/>
        <v>0</v>
      </c>
      <c r="CU45" s="24">
        <f t="shared" si="38"/>
        <v>0</v>
      </c>
      <c r="CV45" s="29">
        <f t="shared" si="39"/>
        <v>0</v>
      </c>
    </row>
    <row r="46" spans="1:100" x14ac:dyDescent="0.25">
      <c r="A46" s="7">
        <f>Список!A46</f>
        <v>40</v>
      </c>
      <c r="B46" s="19" t="str">
        <f>Список!B46</f>
        <v>ООО НУЗ ОК "ОРБИТА"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75">
        <v>0</v>
      </c>
      <c r="P46" s="81">
        <v>0</v>
      </c>
      <c r="Q46" s="81">
        <v>0</v>
      </c>
      <c r="R46" s="81">
        <v>0</v>
      </c>
      <c r="S46" s="81">
        <v>0</v>
      </c>
      <c r="T46" s="81">
        <v>0</v>
      </c>
      <c r="U46" s="81">
        <v>0</v>
      </c>
      <c r="V46" s="82">
        <v>0</v>
      </c>
      <c r="W46" s="82">
        <v>0</v>
      </c>
      <c r="X46" s="82">
        <v>0</v>
      </c>
      <c r="Y46" s="82">
        <v>0</v>
      </c>
      <c r="Z46" s="82">
        <v>0</v>
      </c>
      <c r="AA46" s="82">
        <v>0</v>
      </c>
      <c r="AB46" s="83">
        <v>0</v>
      </c>
      <c r="AC46" s="81">
        <v>0</v>
      </c>
      <c r="AD46" s="81">
        <v>0</v>
      </c>
      <c r="AE46" s="81">
        <v>0</v>
      </c>
      <c r="AF46" s="81">
        <v>0</v>
      </c>
      <c r="AG46" s="81">
        <v>0</v>
      </c>
      <c r="AH46" s="81">
        <v>0</v>
      </c>
      <c r="AI46" s="82">
        <v>0</v>
      </c>
      <c r="AJ46" s="82">
        <v>0</v>
      </c>
      <c r="AK46" s="82">
        <v>0</v>
      </c>
      <c r="AL46" s="82">
        <v>0</v>
      </c>
      <c r="AM46" s="82">
        <v>0</v>
      </c>
      <c r="AN46" s="82">
        <v>0</v>
      </c>
      <c r="AO46" s="83">
        <v>0</v>
      </c>
      <c r="AP46" s="81">
        <v>0</v>
      </c>
      <c r="AQ46" s="81">
        <v>0</v>
      </c>
      <c r="AR46" s="81">
        <v>0</v>
      </c>
      <c r="AS46" s="81">
        <v>0</v>
      </c>
      <c r="AT46" s="81">
        <v>0</v>
      </c>
      <c r="AU46" s="81">
        <v>0</v>
      </c>
      <c r="AV46" s="82">
        <v>0</v>
      </c>
      <c r="AW46" s="82">
        <v>0</v>
      </c>
      <c r="AX46" s="82">
        <v>0</v>
      </c>
      <c r="AY46" s="82">
        <v>0</v>
      </c>
      <c r="AZ46" s="82">
        <v>0</v>
      </c>
      <c r="BA46" s="82">
        <v>0</v>
      </c>
      <c r="BB46" s="82">
        <v>0</v>
      </c>
      <c r="BC46" s="81">
        <v>0</v>
      </c>
      <c r="BD46" s="81">
        <v>0</v>
      </c>
      <c r="BE46" s="81">
        <v>0</v>
      </c>
      <c r="BF46" s="81">
        <v>0</v>
      </c>
      <c r="BG46" s="81">
        <v>0</v>
      </c>
      <c r="BH46" s="81">
        <v>0</v>
      </c>
      <c r="BI46" s="82">
        <v>0</v>
      </c>
      <c r="BJ46" s="82">
        <v>0</v>
      </c>
      <c r="BK46" s="82">
        <v>0</v>
      </c>
      <c r="BL46" s="82">
        <v>0</v>
      </c>
      <c r="BM46" s="82">
        <v>0</v>
      </c>
      <c r="BN46" s="82">
        <v>0</v>
      </c>
      <c r="BO46" s="82">
        <v>0</v>
      </c>
      <c r="BP46" s="81">
        <v>0</v>
      </c>
      <c r="BQ46" s="81">
        <v>0</v>
      </c>
      <c r="BR46" s="81">
        <v>0</v>
      </c>
      <c r="BS46" s="81">
        <v>0</v>
      </c>
      <c r="BT46" s="81">
        <v>0</v>
      </c>
      <c r="BU46" s="81">
        <v>0</v>
      </c>
      <c r="BV46" s="82">
        <v>0</v>
      </c>
      <c r="BW46" s="82">
        <v>0</v>
      </c>
      <c r="BX46" s="82">
        <v>0</v>
      </c>
      <c r="BY46" s="82">
        <v>0</v>
      </c>
      <c r="BZ46" s="82">
        <v>0</v>
      </c>
      <c r="CA46" s="82">
        <v>0</v>
      </c>
      <c r="CB46" s="82">
        <v>0</v>
      </c>
      <c r="CC46" s="76"/>
      <c r="CD46" s="24">
        <f t="shared" si="40"/>
        <v>0</v>
      </c>
      <c r="CE46" s="24">
        <f t="shared" si="41"/>
        <v>0</v>
      </c>
      <c r="CF46" s="24">
        <f t="shared" si="42"/>
        <v>0</v>
      </c>
      <c r="CG46" s="29">
        <f t="shared" si="43"/>
        <v>0</v>
      </c>
      <c r="CH46" s="30">
        <v>0</v>
      </c>
      <c r="CI46" s="24">
        <f t="shared" si="4"/>
        <v>0</v>
      </c>
      <c r="CJ46" s="24">
        <f t="shared" si="5"/>
        <v>0</v>
      </c>
      <c r="CK46" s="24">
        <f t="shared" si="6"/>
        <v>0</v>
      </c>
      <c r="CL46" s="29">
        <f t="shared" si="7"/>
        <v>0</v>
      </c>
      <c r="CM46" s="28">
        <v>0</v>
      </c>
      <c r="CN46" s="24">
        <f t="shared" si="32"/>
        <v>0</v>
      </c>
      <c r="CO46" s="24">
        <f t="shared" si="33"/>
        <v>0</v>
      </c>
      <c r="CP46" s="24">
        <f t="shared" si="34"/>
        <v>0</v>
      </c>
      <c r="CQ46" s="29">
        <f t="shared" si="35"/>
        <v>0</v>
      </c>
      <c r="CR46" s="28">
        <v>0</v>
      </c>
      <c r="CS46" s="24">
        <f t="shared" si="36"/>
        <v>0</v>
      </c>
      <c r="CT46" s="24">
        <f t="shared" si="37"/>
        <v>0</v>
      </c>
      <c r="CU46" s="24">
        <f t="shared" si="38"/>
        <v>0</v>
      </c>
      <c r="CV46" s="29">
        <f t="shared" si="39"/>
        <v>0</v>
      </c>
    </row>
    <row r="47" spans="1:100" x14ac:dyDescent="0.25">
      <c r="A47" s="7">
        <f>Список!A47</f>
        <v>41</v>
      </c>
      <c r="B47" s="19" t="str">
        <f>Список!B47</f>
        <v>ООО "МАСТЕРСЛУХ"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75">
        <v>0</v>
      </c>
      <c r="P47" s="81">
        <v>0</v>
      </c>
      <c r="Q47" s="81">
        <v>0</v>
      </c>
      <c r="R47" s="81">
        <v>0</v>
      </c>
      <c r="S47" s="81">
        <v>0</v>
      </c>
      <c r="T47" s="81">
        <v>0</v>
      </c>
      <c r="U47" s="81">
        <v>0</v>
      </c>
      <c r="V47" s="82">
        <v>0</v>
      </c>
      <c r="W47" s="82">
        <v>0</v>
      </c>
      <c r="X47" s="82">
        <v>0</v>
      </c>
      <c r="Y47" s="82">
        <v>0</v>
      </c>
      <c r="Z47" s="82">
        <v>0</v>
      </c>
      <c r="AA47" s="82">
        <v>0</v>
      </c>
      <c r="AB47" s="83">
        <v>0</v>
      </c>
      <c r="AC47" s="81">
        <v>0</v>
      </c>
      <c r="AD47" s="81">
        <v>0</v>
      </c>
      <c r="AE47" s="81">
        <v>0</v>
      </c>
      <c r="AF47" s="81">
        <v>0</v>
      </c>
      <c r="AG47" s="81">
        <v>0</v>
      </c>
      <c r="AH47" s="81">
        <v>0</v>
      </c>
      <c r="AI47" s="82">
        <v>0</v>
      </c>
      <c r="AJ47" s="82">
        <v>0</v>
      </c>
      <c r="AK47" s="82">
        <v>0</v>
      </c>
      <c r="AL47" s="82">
        <v>0</v>
      </c>
      <c r="AM47" s="82">
        <v>0</v>
      </c>
      <c r="AN47" s="82">
        <v>0</v>
      </c>
      <c r="AO47" s="83">
        <v>0</v>
      </c>
      <c r="AP47" s="81">
        <v>0</v>
      </c>
      <c r="AQ47" s="81">
        <v>0</v>
      </c>
      <c r="AR47" s="81">
        <v>0</v>
      </c>
      <c r="AS47" s="81">
        <v>0</v>
      </c>
      <c r="AT47" s="81">
        <v>0</v>
      </c>
      <c r="AU47" s="81">
        <v>0</v>
      </c>
      <c r="AV47" s="82">
        <v>0</v>
      </c>
      <c r="AW47" s="82">
        <v>0</v>
      </c>
      <c r="AX47" s="82">
        <v>0</v>
      </c>
      <c r="AY47" s="82">
        <v>0</v>
      </c>
      <c r="AZ47" s="82">
        <v>0</v>
      </c>
      <c r="BA47" s="82">
        <v>0</v>
      </c>
      <c r="BB47" s="82">
        <v>0</v>
      </c>
      <c r="BC47" s="81">
        <v>0</v>
      </c>
      <c r="BD47" s="81">
        <v>0</v>
      </c>
      <c r="BE47" s="81">
        <v>0</v>
      </c>
      <c r="BF47" s="81">
        <v>0</v>
      </c>
      <c r="BG47" s="81">
        <v>0</v>
      </c>
      <c r="BH47" s="81">
        <v>0</v>
      </c>
      <c r="BI47" s="82">
        <v>0</v>
      </c>
      <c r="BJ47" s="82">
        <v>0</v>
      </c>
      <c r="BK47" s="82">
        <v>0</v>
      </c>
      <c r="BL47" s="82">
        <v>0</v>
      </c>
      <c r="BM47" s="82">
        <v>0</v>
      </c>
      <c r="BN47" s="82">
        <v>0</v>
      </c>
      <c r="BO47" s="82">
        <v>0</v>
      </c>
      <c r="BP47" s="81">
        <v>0</v>
      </c>
      <c r="BQ47" s="81">
        <v>0</v>
      </c>
      <c r="BR47" s="81">
        <v>0</v>
      </c>
      <c r="BS47" s="81">
        <v>0</v>
      </c>
      <c r="BT47" s="81">
        <v>0</v>
      </c>
      <c r="BU47" s="81">
        <v>0</v>
      </c>
      <c r="BV47" s="82">
        <v>0</v>
      </c>
      <c r="BW47" s="82">
        <v>0</v>
      </c>
      <c r="BX47" s="82">
        <v>0</v>
      </c>
      <c r="BY47" s="82">
        <v>0</v>
      </c>
      <c r="BZ47" s="82">
        <v>0</v>
      </c>
      <c r="CA47" s="82">
        <v>0</v>
      </c>
      <c r="CB47" s="82">
        <v>0</v>
      </c>
      <c r="CC47" s="76"/>
      <c r="CD47" s="24">
        <f t="shared" si="40"/>
        <v>0</v>
      </c>
      <c r="CE47" s="24">
        <f t="shared" si="41"/>
        <v>0</v>
      </c>
      <c r="CF47" s="24">
        <f t="shared" si="42"/>
        <v>0</v>
      </c>
      <c r="CG47" s="29">
        <f t="shared" si="43"/>
        <v>0</v>
      </c>
      <c r="CH47" s="30">
        <v>0</v>
      </c>
      <c r="CI47" s="24">
        <f t="shared" si="4"/>
        <v>0</v>
      </c>
      <c r="CJ47" s="24">
        <f t="shared" si="5"/>
        <v>0</v>
      </c>
      <c r="CK47" s="24">
        <f t="shared" si="6"/>
        <v>0</v>
      </c>
      <c r="CL47" s="29">
        <f t="shared" si="7"/>
        <v>0</v>
      </c>
      <c r="CM47" s="28">
        <v>0</v>
      </c>
      <c r="CN47" s="24">
        <f t="shared" si="32"/>
        <v>0</v>
      </c>
      <c r="CO47" s="24">
        <f t="shared" si="33"/>
        <v>0</v>
      </c>
      <c r="CP47" s="24">
        <f t="shared" si="34"/>
        <v>0</v>
      </c>
      <c r="CQ47" s="29">
        <f t="shared" si="35"/>
        <v>0</v>
      </c>
      <c r="CR47" s="28">
        <v>0</v>
      </c>
      <c r="CS47" s="24">
        <f t="shared" si="36"/>
        <v>0</v>
      </c>
      <c r="CT47" s="24">
        <f t="shared" si="37"/>
        <v>0</v>
      </c>
      <c r="CU47" s="24">
        <f t="shared" si="38"/>
        <v>0</v>
      </c>
      <c r="CV47" s="29">
        <f t="shared" si="39"/>
        <v>0</v>
      </c>
    </row>
    <row r="48" spans="1:100" x14ac:dyDescent="0.25">
      <c r="A48" s="7">
        <f>Список!A48</f>
        <v>42</v>
      </c>
      <c r="B48" s="19" t="str">
        <f>Список!B48</f>
        <v>ООО "ЛДК "ЦЕНТР ДНК"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75">
        <v>0</v>
      </c>
      <c r="P48" s="81">
        <v>0</v>
      </c>
      <c r="Q48" s="81">
        <v>0</v>
      </c>
      <c r="R48" s="81">
        <v>0</v>
      </c>
      <c r="S48" s="81">
        <v>0</v>
      </c>
      <c r="T48" s="81">
        <v>0</v>
      </c>
      <c r="U48" s="81">
        <v>0</v>
      </c>
      <c r="V48" s="82">
        <v>0</v>
      </c>
      <c r="W48" s="82">
        <v>0</v>
      </c>
      <c r="X48" s="82">
        <v>0</v>
      </c>
      <c r="Y48" s="82">
        <v>0</v>
      </c>
      <c r="Z48" s="82">
        <v>0</v>
      </c>
      <c r="AA48" s="82">
        <v>0</v>
      </c>
      <c r="AB48" s="83">
        <v>0</v>
      </c>
      <c r="AC48" s="81">
        <v>0</v>
      </c>
      <c r="AD48" s="81">
        <v>0</v>
      </c>
      <c r="AE48" s="81">
        <v>0</v>
      </c>
      <c r="AF48" s="81">
        <v>0</v>
      </c>
      <c r="AG48" s="81">
        <v>0</v>
      </c>
      <c r="AH48" s="81">
        <v>0</v>
      </c>
      <c r="AI48" s="82">
        <v>0</v>
      </c>
      <c r="AJ48" s="82">
        <v>0</v>
      </c>
      <c r="AK48" s="82">
        <v>0</v>
      </c>
      <c r="AL48" s="82">
        <v>0</v>
      </c>
      <c r="AM48" s="82">
        <v>0</v>
      </c>
      <c r="AN48" s="82">
        <v>0</v>
      </c>
      <c r="AO48" s="83">
        <v>0</v>
      </c>
      <c r="AP48" s="81">
        <v>0</v>
      </c>
      <c r="AQ48" s="81">
        <v>0</v>
      </c>
      <c r="AR48" s="81">
        <v>0</v>
      </c>
      <c r="AS48" s="81">
        <v>0</v>
      </c>
      <c r="AT48" s="81">
        <v>0</v>
      </c>
      <c r="AU48" s="81">
        <v>0</v>
      </c>
      <c r="AV48" s="82">
        <v>0</v>
      </c>
      <c r="AW48" s="82">
        <v>0</v>
      </c>
      <c r="AX48" s="82">
        <v>0</v>
      </c>
      <c r="AY48" s="82">
        <v>0</v>
      </c>
      <c r="AZ48" s="82">
        <v>0</v>
      </c>
      <c r="BA48" s="82">
        <v>0</v>
      </c>
      <c r="BB48" s="82">
        <v>0</v>
      </c>
      <c r="BC48" s="81">
        <v>0</v>
      </c>
      <c r="BD48" s="81">
        <v>0</v>
      </c>
      <c r="BE48" s="81">
        <v>0</v>
      </c>
      <c r="BF48" s="81">
        <v>0</v>
      </c>
      <c r="BG48" s="81">
        <v>0</v>
      </c>
      <c r="BH48" s="81">
        <v>0</v>
      </c>
      <c r="BI48" s="82">
        <v>0</v>
      </c>
      <c r="BJ48" s="82">
        <v>0</v>
      </c>
      <c r="BK48" s="82">
        <v>0</v>
      </c>
      <c r="BL48" s="82">
        <v>0</v>
      </c>
      <c r="BM48" s="82">
        <v>0</v>
      </c>
      <c r="BN48" s="82">
        <v>0</v>
      </c>
      <c r="BO48" s="82">
        <v>0</v>
      </c>
      <c r="BP48" s="81">
        <v>0</v>
      </c>
      <c r="BQ48" s="81">
        <v>0</v>
      </c>
      <c r="BR48" s="81">
        <v>0</v>
      </c>
      <c r="BS48" s="81">
        <v>0</v>
      </c>
      <c r="BT48" s="81">
        <v>0</v>
      </c>
      <c r="BU48" s="81">
        <v>0</v>
      </c>
      <c r="BV48" s="82">
        <v>0</v>
      </c>
      <c r="BW48" s="82">
        <v>0</v>
      </c>
      <c r="BX48" s="82">
        <v>0</v>
      </c>
      <c r="BY48" s="82">
        <v>0</v>
      </c>
      <c r="BZ48" s="82">
        <v>0</v>
      </c>
      <c r="CA48" s="82">
        <v>0</v>
      </c>
      <c r="CB48" s="82">
        <v>0</v>
      </c>
      <c r="CC48" s="76"/>
      <c r="CD48" s="24">
        <f t="shared" si="40"/>
        <v>0</v>
      </c>
      <c r="CE48" s="24">
        <f t="shared" si="41"/>
        <v>0</v>
      </c>
      <c r="CF48" s="24">
        <f t="shared" si="42"/>
        <v>0</v>
      </c>
      <c r="CG48" s="29">
        <f t="shared" si="43"/>
        <v>0</v>
      </c>
      <c r="CH48" s="30">
        <v>0</v>
      </c>
      <c r="CI48" s="24">
        <f t="shared" si="4"/>
        <v>0</v>
      </c>
      <c r="CJ48" s="24">
        <f t="shared" si="5"/>
        <v>0</v>
      </c>
      <c r="CK48" s="24">
        <f t="shared" si="6"/>
        <v>0</v>
      </c>
      <c r="CL48" s="29">
        <f t="shared" si="7"/>
        <v>0</v>
      </c>
      <c r="CM48" s="28">
        <v>0</v>
      </c>
      <c r="CN48" s="24">
        <f t="shared" si="32"/>
        <v>0</v>
      </c>
      <c r="CO48" s="24">
        <f t="shared" si="33"/>
        <v>0</v>
      </c>
      <c r="CP48" s="24">
        <f t="shared" si="34"/>
        <v>0</v>
      </c>
      <c r="CQ48" s="29">
        <f t="shared" si="35"/>
        <v>0</v>
      </c>
      <c r="CR48" s="28">
        <v>0</v>
      </c>
      <c r="CS48" s="24">
        <f t="shared" si="36"/>
        <v>0</v>
      </c>
      <c r="CT48" s="24">
        <f t="shared" si="37"/>
        <v>0</v>
      </c>
      <c r="CU48" s="24">
        <f t="shared" si="38"/>
        <v>0</v>
      </c>
      <c r="CV48" s="29">
        <f t="shared" si="39"/>
        <v>0</v>
      </c>
    </row>
    <row r="49" spans="1:100" x14ac:dyDescent="0.25">
      <c r="A49" s="7">
        <f>Список!A49</f>
        <v>43</v>
      </c>
      <c r="B49" s="19" t="str">
        <f>Список!B49</f>
        <v>ООО "ОФТАЛЬМО-РЕГИОН"</v>
      </c>
      <c r="C49" s="24">
        <v>0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75">
        <v>0</v>
      </c>
      <c r="P49" s="81">
        <v>0</v>
      </c>
      <c r="Q49" s="81">
        <v>0</v>
      </c>
      <c r="R49" s="81">
        <v>0</v>
      </c>
      <c r="S49" s="81">
        <v>0</v>
      </c>
      <c r="T49" s="81">
        <v>0</v>
      </c>
      <c r="U49" s="81">
        <v>0</v>
      </c>
      <c r="V49" s="82">
        <v>0</v>
      </c>
      <c r="W49" s="82">
        <v>0</v>
      </c>
      <c r="X49" s="82">
        <v>0</v>
      </c>
      <c r="Y49" s="82">
        <v>0</v>
      </c>
      <c r="Z49" s="82">
        <v>0</v>
      </c>
      <c r="AA49" s="82">
        <v>0</v>
      </c>
      <c r="AB49" s="83">
        <v>0</v>
      </c>
      <c r="AC49" s="81">
        <v>0</v>
      </c>
      <c r="AD49" s="81">
        <v>0</v>
      </c>
      <c r="AE49" s="81">
        <v>0</v>
      </c>
      <c r="AF49" s="81">
        <v>0</v>
      </c>
      <c r="AG49" s="81">
        <v>0</v>
      </c>
      <c r="AH49" s="81">
        <v>0</v>
      </c>
      <c r="AI49" s="82">
        <v>0</v>
      </c>
      <c r="AJ49" s="82">
        <v>0</v>
      </c>
      <c r="AK49" s="82">
        <v>0</v>
      </c>
      <c r="AL49" s="82">
        <v>0</v>
      </c>
      <c r="AM49" s="82">
        <v>0</v>
      </c>
      <c r="AN49" s="82">
        <v>0</v>
      </c>
      <c r="AO49" s="83">
        <v>0</v>
      </c>
      <c r="AP49" s="81">
        <v>0</v>
      </c>
      <c r="AQ49" s="81">
        <v>0</v>
      </c>
      <c r="AR49" s="81">
        <v>0</v>
      </c>
      <c r="AS49" s="81">
        <v>0</v>
      </c>
      <c r="AT49" s="81">
        <v>0</v>
      </c>
      <c r="AU49" s="81">
        <v>0</v>
      </c>
      <c r="AV49" s="82">
        <v>0</v>
      </c>
      <c r="AW49" s="82">
        <v>0</v>
      </c>
      <c r="AX49" s="82">
        <v>0</v>
      </c>
      <c r="AY49" s="82">
        <v>0</v>
      </c>
      <c r="AZ49" s="82">
        <v>0</v>
      </c>
      <c r="BA49" s="82">
        <v>0</v>
      </c>
      <c r="BB49" s="82">
        <v>0</v>
      </c>
      <c r="BC49" s="81">
        <v>0</v>
      </c>
      <c r="BD49" s="81">
        <v>0</v>
      </c>
      <c r="BE49" s="81">
        <v>0</v>
      </c>
      <c r="BF49" s="81">
        <v>0</v>
      </c>
      <c r="BG49" s="81">
        <v>0</v>
      </c>
      <c r="BH49" s="81">
        <v>0</v>
      </c>
      <c r="BI49" s="82">
        <v>0</v>
      </c>
      <c r="BJ49" s="82">
        <v>0</v>
      </c>
      <c r="BK49" s="82">
        <v>0</v>
      </c>
      <c r="BL49" s="82">
        <v>0</v>
      </c>
      <c r="BM49" s="82">
        <v>0</v>
      </c>
      <c r="BN49" s="82">
        <v>0</v>
      </c>
      <c r="BO49" s="82">
        <v>0</v>
      </c>
      <c r="BP49" s="81">
        <v>0</v>
      </c>
      <c r="BQ49" s="81">
        <v>0</v>
      </c>
      <c r="BR49" s="81">
        <v>0</v>
      </c>
      <c r="BS49" s="81">
        <v>0</v>
      </c>
      <c r="BT49" s="81">
        <v>0</v>
      </c>
      <c r="BU49" s="81">
        <v>0</v>
      </c>
      <c r="BV49" s="82">
        <v>0</v>
      </c>
      <c r="BW49" s="82">
        <v>0</v>
      </c>
      <c r="BX49" s="82">
        <v>0</v>
      </c>
      <c r="BY49" s="82">
        <v>0</v>
      </c>
      <c r="BZ49" s="82">
        <v>0</v>
      </c>
      <c r="CA49" s="82">
        <v>0</v>
      </c>
      <c r="CB49" s="82">
        <v>0</v>
      </c>
      <c r="CC49" s="76"/>
      <c r="CD49" s="24">
        <f t="shared" si="40"/>
        <v>0</v>
      </c>
      <c r="CE49" s="24">
        <f t="shared" si="41"/>
        <v>0</v>
      </c>
      <c r="CF49" s="24">
        <f t="shared" si="42"/>
        <v>0</v>
      </c>
      <c r="CG49" s="29">
        <f t="shared" si="43"/>
        <v>0</v>
      </c>
      <c r="CH49" s="30">
        <v>0</v>
      </c>
      <c r="CI49" s="24">
        <f t="shared" si="4"/>
        <v>0</v>
      </c>
      <c r="CJ49" s="24">
        <f t="shared" si="5"/>
        <v>0</v>
      </c>
      <c r="CK49" s="24">
        <f t="shared" si="6"/>
        <v>0</v>
      </c>
      <c r="CL49" s="29">
        <f t="shared" si="7"/>
        <v>0</v>
      </c>
      <c r="CM49" s="28">
        <v>0</v>
      </c>
      <c r="CN49" s="24">
        <f t="shared" si="32"/>
        <v>0</v>
      </c>
      <c r="CO49" s="24">
        <f t="shared" si="33"/>
        <v>0</v>
      </c>
      <c r="CP49" s="24">
        <f t="shared" si="34"/>
        <v>0</v>
      </c>
      <c r="CQ49" s="29">
        <f t="shared" si="35"/>
        <v>0</v>
      </c>
      <c r="CR49" s="28">
        <v>0</v>
      </c>
      <c r="CS49" s="24">
        <f t="shared" si="36"/>
        <v>0</v>
      </c>
      <c r="CT49" s="24">
        <f t="shared" si="37"/>
        <v>0</v>
      </c>
      <c r="CU49" s="24">
        <f t="shared" si="38"/>
        <v>0</v>
      </c>
      <c r="CV49" s="29">
        <f t="shared" si="39"/>
        <v>0</v>
      </c>
    </row>
    <row r="50" spans="1:100" x14ac:dyDescent="0.25">
      <c r="A50" s="7">
        <f>Список!A50</f>
        <v>44</v>
      </c>
      <c r="B50" s="19" t="str">
        <f>Список!B50</f>
        <v>ООО "МЕДЛАЙН"</v>
      </c>
      <c r="C50" s="24">
        <v>0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75">
        <v>0</v>
      </c>
      <c r="P50" s="81">
        <v>0</v>
      </c>
      <c r="Q50" s="81">
        <v>0</v>
      </c>
      <c r="R50" s="81">
        <v>0</v>
      </c>
      <c r="S50" s="81">
        <v>0</v>
      </c>
      <c r="T50" s="81">
        <v>0</v>
      </c>
      <c r="U50" s="81">
        <v>0</v>
      </c>
      <c r="V50" s="82">
        <v>0</v>
      </c>
      <c r="W50" s="82">
        <v>0</v>
      </c>
      <c r="X50" s="82">
        <v>0</v>
      </c>
      <c r="Y50" s="82">
        <v>0</v>
      </c>
      <c r="Z50" s="82">
        <v>0</v>
      </c>
      <c r="AA50" s="82">
        <v>0</v>
      </c>
      <c r="AB50" s="83">
        <v>0</v>
      </c>
      <c r="AC50" s="81">
        <v>0</v>
      </c>
      <c r="AD50" s="81">
        <v>0</v>
      </c>
      <c r="AE50" s="81">
        <v>0</v>
      </c>
      <c r="AF50" s="81">
        <v>0</v>
      </c>
      <c r="AG50" s="81">
        <v>0</v>
      </c>
      <c r="AH50" s="81">
        <v>0</v>
      </c>
      <c r="AI50" s="82">
        <v>0</v>
      </c>
      <c r="AJ50" s="82">
        <v>0</v>
      </c>
      <c r="AK50" s="82">
        <v>0</v>
      </c>
      <c r="AL50" s="82">
        <v>0</v>
      </c>
      <c r="AM50" s="82">
        <v>0</v>
      </c>
      <c r="AN50" s="82">
        <v>0</v>
      </c>
      <c r="AO50" s="83">
        <v>0</v>
      </c>
      <c r="AP50" s="81">
        <v>0</v>
      </c>
      <c r="AQ50" s="81">
        <v>0</v>
      </c>
      <c r="AR50" s="81">
        <v>0</v>
      </c>
      <c r="AS50" s="81">
        <v>0</v>
      </c>
      <c r="AT50" s="81">
        <v>0</v>
      </c>
      <c r="AU50" s="81">
        <v>0</v>
      </c>
      <c r="AV50" s="82">
        <v>0</v>
      </c>
      <c r="AW50" s="82">
        <v>0</v>
      </c>
      <c r="AX50" s="82">
        <v>0</v>
      </c>
      <c r="AY50" s="82">
        <v>0</v>
      </c>
      <c r="AZ50" s="82">
        <v>0</v>
      </c>
      <c r="BA50" s="82">
        <v>0</v>
      </c>
      <c r="BB50" s="82">
        <v>0</v>
      </c>
      <c r="BC50" s="81">
        <v>0</v>
      </c>
      <c r="BD50" s="81">
        <v>0</v>
      </c>
      <c r="BE50" s="81">
        <v>0</v>
      </c>
      <c r="BF50" s="81">
        <v>0</v>
      </c>
      <c r="BG50" s="81">
        <v>0</v>
      </c>
      <c r="BH50" s="81">
        <v>0</v>
      </c>
      <c r="BI50" s="82">
        <v>0</v>
      </c>
      <c r="BJ50" s="82">
        <v>0</v>
      </c>
      <c r="BK50" s="82">
        <v>0</v>
      </c>
      <c r="BL50" s="82">
        <v>0</v>
      </c>
      <c r="BM50" s="82">
        <v>0</v>
      </c>
      <c r="BN50" s="82">
        <v>0</v>
      </c>
      <c r="BO50" s="82">
        <v>0</v>
      </c>
      <c r="BP50" s="81">
        <v>0</v>
      </c>
      <c r="BQ50" s="81">
        <v>0</v>
      </c>
      <c r="BR50" s="81">
        <v>0</v>
      </c>
      <c r="BS50" s="81">
        <v>0</v>
      </c>
      <c r="BT50" s="81">
        <v>0</v>
      </c>
      <c r="BU50" s="81">
        <v>0</v>
      </c>
      <c r="BV50" s="82">
        <v>0</v>
      </c>
      <c r="BW50" s="82">
        <v>0</v>
      </c>
      <c r="BX50" s="82">
        <v>0</v>
      </c>
      <c r="BY50" s="82">
        <v>0</v>
      </c>
      <c r="BZ50" s="82">
        <v>0</v>
      </c>
      <c r="CA50" s="82">
        <v>0</v>
      </c>
      <c r="CB50" s="82">
        <v>0</v>
      </c>
      <c r="CC50" s="76"/>
      <c r="CD50" s="24">
        <f t="shared" si="40"/>
        <v>0</v>
      </c>
      <c r="CE50" s="24">
        <f t="shared" si="41"/>
        <v>0</v>
      </c>
      <c r="CF50" s="24">
        <f t="shared" si="42"/>
        <v>0</v>
      </c>
      <c r="CG50" s="29">
        <f t="shared" si="43"/>
        <v>0</v>
      </c>
      <c r="CH50" s="30">
        <v>0</v>
      </c>
      <c r="CI50" s="24">
        <f t="shared" si="4"/>
        <v>0</v>
      </c>
      <c r="CJ50" s="24">
        <f t="shared" si="5"/>
        <v>0</v>
      </c>
      <c r="CK50" s="24">
        <f t="shared" si="6"/>
        <v>0</v>
      </c>
      <c r="CL50" s="29">
        <f t="shared" si="7"/>
        <v>0</v>
      </c>
      <c r="CM50" s="28">
        <v>0</v>
      </c>
      <c r="CN50" s="24">
        <f t="shared" si="32"/>
        <v>0</v>
      </c>
      <c r="CO50" s="24">
        <f t="shared" si="33"/>
        <v>0</v>
      </c>
      <c r="CP50" s="24">
        <f t="shared" si="34"/>
        <v>0</v>
      </c>
      <c r="CQ50" s="29">
        <f t="shared" si="35"/>
        <v>0</v>
      </c>
      <c r="CR50" s="28">
        <v>0</v>
      </c>
      <c r="CS50" s="24">
        <f t="shared" si="36"/>
        <v>0</v>
      </c>
      <c r="CT50" s="24">
        <f t="shared" si="37"/>
        <v>0</v>
      </c>
      <c r="CU50" s="24">
        <f t="shared" si="38"/>
        <v>0</v>
      </c>
      <c r="CV50" s="29">
        <f t="shared" si="39"/>
        <v>0</v>
      </c>
    </row>
    <row r="51" spans="1:100" x14ac:dyDescent="0.25">
      <c r="A51" s="7">
        <f>Список!A51</f>
        <v>45</v>
      </c>
      <c r="B51" s="19" t="str">
        <f>Список!B51</f>
        <v>ООО "ХАРИЗМА"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75">
        <v>0</v>
      </c>
      <c r="P51" s="81">
        <v>0</v>
      </c>
      <c r="Q51" s="81">
        <v>0</v>
      </c>
      <c r="R51" s="81">
        <v>0</v>
      </c>
      <c r="S51" s="81">
        <v>0</v>
      </c>
      <c r="T51" s="81">
        <v>0</v>
      </c>
      <c r="U51" s="81">
        <v>0</v>
      </c>
      <c r="V51" s="82">
        <v>0</v>
      </c>
      <c r="W51" s="82">
        <v>0</v>
      </c>
      <c r="X51" s="82">
        <v>0</v>
      </c>
      <c r="Y51" s="82">
        <v>0</v>
      </c>
      <c r="Z51" s="82">
        <v>0</v>
      </c>
      <c r="AA51" s="82">
        <v>0</v>
      </c>
      <c r="AB51" s="83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2">
        <v>0</v>
      </c>
      <c r="AJ51" s="82">
        <v>0</v>
      </c>
      <c r="AK51" s="82">
        <v>0</v>
      </c>
      <c r="AL51" s="82">
        <v>0</v>
      </c>
      <c r="AM51" s="82">
        <v>0</v>
      </c>
      <c r="AN51" s="82">
        <v>0</v>
      </c>
      <c r="AO51" s="83">
        <v>0</v>
      </c>
      <c r="AP51" s="81">
        <v>0</v>
      </c>
      <c r="AQ51" s="81">
        <v>0</v>
      </c>
      <c r="AR51" s="81">
        <v>0</v>
      </c>
      <c r="AS51" s="81">
        <v>0</v>
      </c>
      <c r="AT51" s="81">
        <v>0</v>
      </c>
      <c r="AU51" s="81">
        <v>0</v>
      </c>
      <c r="AV51" s="82">
        <v>0</v>
      </c>
      <c r="AW51" s="82">
        <v>0</v>
      </c>
      <c r="AX51" s="82">
        <v>0</v>
      </c>
      <c r="AY51" s="82">
        <v>0</v>
      </c>
      <c r="AZ51" s="82">
        <v>0</v>
      </c>
      <c r="BA51" s="82">
        <v>0</v>
      </c>
      <c r="BB51" s="82">
        <v>0</v>
      </c>
      <c r="BC51" s="81">
        <v>300</v>
      </c>
      <c r="BD51" s="81">
        <v>47</v>
      </c>
      <c r="BE51" s="81">
        <v>23</v>
      </c>
      <c r="BF51" s="81">
        <v>23</v>
      </c>
      <c r="BG51" s="81">
        <v>23</v>
      </c>
      <c r="BH51" s="81">
        <v>23</v>
      </c>
      <c r="BI51" s="82">
        <v>23</v>
      </c>
      <c r="BJ51" s="82">
        <v>23</v>
      </c>
      <c r="BK51" s="82">
        <v>23</v>
      </c>
      <c r="BL51" s="82">
        <v>23</v>
      </c>
      <c r="BM51" s="82">
        <v>23</v>
      </c>
      <c r="BN51" s="82">
        <v>23</v>
      </c>
      <c r="BO51" s="82">
        <v>23</v>
      </c>
      <c r="BP51" s="81">
        <v>0</v>
      </c>
      <c r="BQ51" s="81">
        <v>0</v>
      </c>
      <c r="BR51" s="81">
        <v>0</v>
      </c>
      <c r="BS51" s="81">
        <v>0</v>
      </c>
      <c r="BT51" s="81">
        <v>0</v>
      </c>
      <c r="BU51" s="81">
        <v>0</v>
      </c>
      <c r="BV51" s="82">
        <v>0</v>
      </c>
      <c r="BW51" s="82">
        <v>0</v>
      </c>
      <c r="BX51" s="82">
        <v>0</v>
      </c>
      <c r="BY51" s="82">
        <v>0</v>
      </c>
      <c r="BZ51" s="82">
        <v>0</v>
      </c>
      <c r="CA51" s="82">
        <v>0</v>
      </c>
      <c r="CB51" s="82">
        <v>0</v>
      </c>
      <c r="CC51" s="76"/>
      <c r="CD51" s="24">
        <f t="shared" si="40"/>
        <v>0</v>
      </c>
      <c r="CE51" s="24">
        <f t="shared" si="41"/>
        <v>0</v>
      </c>
      <c r="CF51" s="24">
        <f t="shared" si="42"/>
        <v>0</v>
      </c>
      <c r="CG51" s="29">
        <f t="shared" si="43"/>
        <v>0</v>
      </c>
      <c r="CH51" s="30">
        <v>0</v>
      </c>
      <c r="CI51" s="24">
        <f t="shared" si="4"/>
        <v>0</v>
      </c>
      <c r="CJ51" s="24">
        <f t="shared" si="5"/>
        <v>0</v>
      </c>
      <c r="CK51" s="24">
        <f t="shared" si="6"/>
        <v>0</v>
      </c>
      <c r="CL51" s="29">
        <f t="shared" si="7"/>
        <v>0</v>
      </c>
      <c r="CM51" s="28">
        <v>0</v>
      </c>
      <c r="CN51" s="24">
        <f t="shared" si="32"/>
        <v>0</v>
      </c>
      <c r="CO51" s="24">
        <f t="shared" si="33"/>
        <v>0</v>
      </c>
      <c r="CP51" s="24">
        <f t="shared" si="34"/>
        <v>0</v>
      </c>
      <c r="CQ51" s="29">
        <f t="shared" si="35"/>
        <v>0</v>
      </c>
      <c r="CR51" s="28">
        <v>0</v>
      </c>
      <c r="CS51" s="24">
        <f t="shared" si="36"/>
        <v>0</v>
      </c>
      <c r="CT51" s="24">
        <f t="shared" si="37"/>
        <v>0</v>
      </c>
      <c r="CU51" s="24">
        <f t="shared" si="38"/>
        <v>0</v>
      </c>
      <c r="CV51" s="29">
        <f t="shared" si="39"/>
        <v>0</v>
      </c>
    </row>
    <row r="52" spans="1:100" x14ac:dyDescent="0.25">
      <c r="A52" s="7">
        <f>Список!A52</f>
        <v>46</v>
      </c>
      <c r="B52" s="19" t="str">
        <f>Список!B52</f>
        <v>ООО "ЦМГЭ"</v>
      </c>
      <c r="C52" s="24">
        <v>100</v>
      </c>
      <c r="D52" s="24">
        <v>8</v>
      </c>
      <c r="E52" s="24">
        <v>8</v>
      </c>
      <c r="F52" s="24">
        <v>9</v>
      </c>
      <c r="G52" s="24">
        <v>8</v>
      </c>
      <c r="H52" s="24">
        <v>8</v>
      </c>
      <c r="I52" s="24">
        <v>9</v>
      </c>
      <c r="J52" s="24">
        <v>8</v>
      </c>
      <c r="K52" s="24">
        <v>8</v>
      </c>
      <c r="L52" s="24">
        <v>9</v>
      </c>
      <c r="M52" s="24">
        <v>8</v>
      </c>
      <c r="N52" s="24">
        <v>8</v>
      </c>
      <c r="O52" s="75">
        <v>9</v>
      </c>
      <c r="P52" s="81">
        <v>650</v>
      </c>
      <c r="Q52" s="81">
        <v>54</v>
      </c>
      <c r="R52" s="81">
        <v>54</v>
      </c>
      <c r="S52" s="81">
        <v>54</v>
      </c>
      <c r="T52" s="81">
        <v>54</v>
      </c>
      <c r="U52" s="81">
        <v>54</v>
      </c>
      <c r="V52" s="82">
        <v>55</v>
      </c>
      <c r="W52" s="82">
        <v>54</v>
      </c>
      <c r="X52" s="82">
        <v>54</v>
      </c>
      <c r="Y52" s="82">
        <v>54</v>
      </c>
      <c r="Z52" s="82">
        <v>54</v>
      </c>
      <c r="AA52" s="82">
        <v>54</v>
      </c>
      <c r="AB52" s="83">
        <v>55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2">
        <v>0</v>
      </c>
      <c r="AJ52" s="82">
        <v>0</v>
      </c>
      <c r="AK52" s="82">
        <v>0</v>
      </c>
      <c r="AL52" s="82">
        <v>0</v>
      </c>
      <c r="AM52" s="82">
        <v>0</v>
      </c>
      <c r="AN52" s="82">
        <v>0</v>
      </c>
      <c r="AO52" s="83">
        <v>0</v>
      </c>
      <c r="AP52" s="81">
        <v>0</v>
      </c>
      <c r="AQ52" s="81">
        <v>0</v>
      </c>
      <c r="AR52" s="81">
        <v>0</v>
      </c>
      <c r="AS52" s="81">
        <v>0</v>
      </c>
      <c r="AT52" s="81">
        <v>0</v>
      </c>
      <c r="AU52" s="81">
        <v>0</v>
      </c>
      <c r="AV52" s="82">
        <v>0</v>
      </c>
      <c r="AW52" s="82">
        <v>0</v>
      </c>
      <c r="AX52" s="82">
        <v>0</v>
      </c>
      <c r="AY52" s="82">
        <v>0</v>
      </c>
      <c r="AZ52" s="82">
        <v>0</v>
      </c>
      <c r="BA52" s="82">
        <v>0</v>
      </c>
      <c r="BB52" s="82">
        <v>0</v>
      </c>
      <c r="BC52" s="81">
        <v>0</v>
      </c>
      <c r="BD52" s="81">
        <v>0</v>
      </c>
      <c r="BE52" s="81">
        <v>0</v>
      </c>
      <c r="BF52" s="81">
        <v>0</v>
      </c>
      <c r="BG52" s="81">
        <v>0</v>
      </c>
      <c r="BH52" s="81">
        <v>0</v>
      </c>
      <c r="BI52" s="82">
        <v>0</v>
      </c>
      <c r="BJ52" s="82">
        <v>0</v>
      </c>
      <c r="BK52" s="82">
        <v>0</v>
      </c>
      <c r="BL52" s="82">
        <v>0</v>
      </c>
      <c r="BM52" s="82">
        <v>0</v>
      </c>
      <c r="BN52" s="82">
        <v>0</v>
      </c>
      <c r="BO52" s="82">
        <v>0</v>
      </c>
      <c r="BP52" s="81">
        <v>0</v>
      </c>
      <c r="BQ52" s="81">
        <v>0</v>
      </c>
      <c r="BR52" s="81">
        <v>0</v>
      </c>
      <c r="BS52" s="81">
        <v>0</v>
      </c>
      <c r="BT52" s="81">
        <v>0</v>
      </c>
      <c r="BU52" s="81">
        <v>0</v>
      </c>
      <c r="BV52" s="82">
        <v>0</v>
      </c>
      <c r="BW52" s="82">
        <v>0</v>
      </c>
      <c r="BX52" s="82">
        <v>0</v>
      </c>
      <c r="BY52" s="82">
        <v>0</v>
      </c>
      <c r="BZ52" s="82">
        <v>0</v>
      </c>
      <c r="CA52" s="82">
        <v>0</v>
      </c>
      <c r="CB52" s="82">
        <v>0</v>
      </c>
      <c r="CC52" s="76"/>
      <c r="CD52" s="24">
        <f t="shared" si="40"/>
        <v>0</v>
      </c>
      <c r="CE52" s="24">
        <f t="shared" si="41"/>
        <v>0</v>
      </c>
      <c r="CF52" s="24">
        <f t="shared" si="42"/>
        <v>0</v>
      </c>
      <c r="CG52" s="29">
        <f t="shared" si="43"/>
        <v>0</v>
      </c>
      <c r="CH52" s="30">
        <v>0</v>
      </c>
      <c r="CI52" s="24">
        <f t="shared" si="4"/>
        <v>0</v>
      </c>
      <c r="CJ52" s="24">
        <f t="shared" si="5"/>
        <v>0</v>
      </c>
      <c r="CK52" s="24">
        <f t="shared" si="6"/>
        <v>0</v>
      </c>
      <c r="CL52" s="29">
        <f t="shared" si="7"/>
        <v>0</v>
      </c>
      <c r="CM52" s="28">
        <v>0</v>
      </c>
      <c r="CN52" s="24">
        <f t="shared" si="32"/>
        <v>0</v>
      </c>
      <c r="CO52" s="24">
        <f t="shared" si="33"/>
        <v>0</v>
      </c>
      <c r="CP52" s="24">
        <f t="shared" si="34"/>
        <v>0</v>
      </c>
      <c r="CQ52" s="29">
        <f t="shared" si="35"/>
        <v>0</v>
      </c>
      <c r="CR52" s="28">
        <v>0</v>
      </c>
      <c r="CS52" s="24">
        <f t="shared" si="36"/>
        <v>0</v>
      </c>
      <c r="CT52" s="24">
        <f t="shared" si="37"/>
        <v>0</v>
      </c>
      <c r="CU52" s="24">
        <f t="shared" si="38"/>
        <v>0</v>
      </c>
      <c r="CV52" s="29">
        <f t="shared" si="39"/>
        <v>0</v>
      </c>
    </row>
    <row r="53" spans="1:100" x14ac:dyDescent="0.25">
      <c r="A53" s="7">
        <f>Список!A53</f>
        <v>47</v>
      </c>
      <c r="B53" s="19" t="str">
        <f>Список!B53</f>
        <v>ООО "ЦЕНТР МИКРОХИРУРГИИ ГЛАЗА "ВИЗУС-1"</v>
      </c>
      <c r="C53" s="24">
        <v>0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75">
        <v>0</v>
      </c>
      <c r="P53" s="81">
        <v>0</v>
      </c>
      <c r="Q53" s="81">
        <v>0</v>
      </c>
      <c r="R53" s="81">
        <v>0</v>
      </c>
      <c r="S53" s="81">
        <v>0</v>
      </c>
      <c r="T53" s="81">
        <v>0</v>
      </c>
      <c r="U53" s="81">
        <v>0</v>
      </c>
      <c r="V53" s="82">
        <v>0</v>
      </c>
      <c r="W53" s="82">
        <v>0</v>
      </c>
      <c r="X53" s="82">
        <v>0</v>
      </c>
      <c r="Y53" s="82">
        <v>0</v>
      </c>
      <c r="Z53" s="82">
        <v>0</v>
      </c>
      <c r="AA53" s="82">
        <v>0</v>
      </c>
      <c r="AB53" s="83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2">
        <v>0</v>
      </c>
      <c r="AJ53" s="82">
        <v>0</v>
      </c>
      <c r="AK53" s="82">
        <v>0</v>
      </c>
      <c r="AL53" s="82">
        <v>0</v>
      </c>
      <c r="AM53" s="82">
        <v>0</v>
      </c>
      <c r="AN53" s="82">
        <v>0</v>
      </c>
      <c r="AO53" s="83">
        <v>0</v>
      </c>
      <c r="AP53" s="81">
        <v>0</v>
      </c>
      <c r="AQ53" s="81">
        <v>0</v>
      </c>
      <c r="AR53" s="81">
        <v>0</v>
      </c>
      <c r="AS53" s="81">
        <v>0</v>
      </c>
      <c r="AT53" s="81">
        <v>0</v>
      </c>
      <c r="AU53" s="81">
        <v>0</v>
      </c>
      <c r="AV53" s="82">
        <v>0</v>
      </c>
      <c r="AW53" s="82">
        <v>0</v>
      </c>
      <c r="AX53" s="82">
        <v>0</v>
      </c>
      <c r="AY53" s="82">
        <v>0</v>
      </c>
      <c r="AZ53" s="82">
        <v>0</v>
      </c>
      <c r="BA53" s="82">
        <v>0</v>
      </c>
      <c r="BB53" s="82">
        <v>0</v>
      </c>
      <c r="BC53" s="81">
        <v>0</v>
      </c>
      <c r="BD53" s="81">
        <v>0</v>
      </c>
      <c r="BE53" s="81">
        <v>0</v>
      </c>
      <c r="BF53" s="81">
        <v>0</v>
      </c>
      <c r="BG53" s="81">
        <v>0</v>
      </c>
      <c r="BH53" s="81">
        <v>0</v>
      </c>
      <c r="BI53" s="82">
        <v>0</v>
      </c>
      <c r="BJ53" s="82">
        <v>0</v>
      </c>
      <c r="BK53" s="82">
        <v>0</v>
      </c>
      <c r="BL53" s="82">
        <v>0</v>
      </c>
      <c r="BM53" s="82">
        <v>0</v>
      </c>
      <c r="BN53" s="82">
        <v>0</v>
      </c>
      <c r="BO53" s="82">
        <v>0</v>
      </c>
      <c r="BP53" s="81">
        <v>0</v>
      </c>
      <c r="BQ53" s="81">
        <v>0</v>
      </c>
      <c r="BR53" s="81">
        <v>0</v>
      </c>
      <c r="BS53" s="81">
        <v>0</v>
      </c>
      <c r="BT53" s="81">
        <v>0</v>
      </c>
      <c r="BU53" s="81">
        <v>0</v>
      </c>
      <c r="BV53" s="82">
        <v>0</v>
      </c>
      <c r="BW53" s="82">
        <v>0</v>
      </c>
      <c r="BX53" s="82">
        <v>0</v>
      </c>
      <c r="BY53" s="82">
        <v>0</v>
      </c>
      <c r="BZ53" s="82">
        <v>0</v>
      </c>
      <c r="CA53" s="82">
        <v>0</v>
      </c>
      <c r="CB53" s="82">
        <v>0</v>
      </c>
      <c r="CC53" s="76"/>
      <c r="CD53" s="24">
        <f t="shared" si="40"/>
        <v>0</v>
      </c>
      <c r="CE53" s="24">
        <f t="shared" si="41"/>
        <v>0</v>
      </c>
      <c r="CF53" s="24">
        <f t="shared" si="42"/>
        <v>0</v>
      </c>
      <c r="CG53" s="29">
        <f t="shared" si="43"/>
        <v>0</v>
      </c>
      <c r="CH53" s="30">
        <v>0</v>
      </c>
      <c r="CI53" s="24">
        <f t="shared" si="4"/>
        <v>0</v>
      </c>
      <c r="CJ53" s="24">
        <f t="shared" si="5"/>
        <v>0</v>
      </c>
      <c r="CK53" s="24">
        <f t="shared" si="6"/>
        <v>0</v>
      </c>
      <c r="CL53" s="29">
        <f t="shared" si="7"/>
        <v>0</v>
      </c>
      <c r="CM53" s="28">
        <v>0</v>
      </c>
      <c r="CN53" s="24">
        <f t="shared" si="32"/>
        <v>0</v>
      </c>
      <c r="CO53" s="24">
        <f t="shared" si="33"/>
        <v>0</v>
      </c>
      <c r="CP53" s="24">
        <f t="shared" si="34"/>
        <v>0</v>
      </c>
      <c r="CQ53" s="29">
        <f t="shared" si="35"/>
        <v>0</v>
      </c>
      <c r="CR53" s="28">
        <v>0</v>
      </c>
      <c r="CS53" s="24">
        <f t="shared" si="36"/>
        <v>0</v>
      </c>
      <c r="CT53" s="24">
        <f t="shared" si="37"/>
        <v>0</v>
      </c>
      <c r="CU53" s="24">
        <f t="shared" si="38"/>
        <v>0</v>
      </c>
      <c r="CV53" s="29">
        <f t="shared" si="39"/>
        <v>0</v>
      </c>
    </row>
    <row r="54" spans="1:100" x14ac:dyDescent="0.25">
      <c r="A54" s="7">
        <f>Список!A54</f>
        <v>48</v>
      </c>
      <c r="B54" s="19" t="str">
        <f>Список!B54</f>
        <v>ООО "МЛ-КЛИНИК"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75">
        <v>0</v>
      </c>
      <c r="P54" s="81">
        <v>0</v>
      </c>
      <c r="Q54" s="81">
        <v>0</v>
      </c>
      <c r="R54" s="81">
        <v>0</v>
      </c>
      <c r="S54" s="81">
        <v>0</v>
      </c>
      <c r="T54" s="81">
        <v>0</v>
      </c>
      <c r="U54" s="81">
        <v>0</v>
      </c>
      <c r="V54" s="82">
        <v>0</v>
      </c>
      <c r="W54" s="82">
        <v>0</v>
      </c>
      <c r="X54" s="82">
        <v>0</v>
      </c>
      <c r="Y54" s="82">
        <v>0</v>
      </c>
      <c r="Z54" s="82">
        <v>0</v>
      </c>
      <c r="AA54" s="82">
        <v>0</v>
      </c>
      <c r="AB54" s="83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2">
        <v>0</v>
      </c>
      <c r="AJ54" s="82">
        <v>0</v>
      </c>
      <c r="AK54" s="82">
        <v>0</v>
      </c>
      <c r="AL54" s="82">
        <v>0</v>
      </c>
      <c r="AM54" s="82">
        <v>0</v>
      </c>
      <c r="AN54" s="82">
        <v>0</v>
      </c>
      <c r="AO54" s="83">
        <v>0</v>
      </c>
      <c r="AP54" s="81">
        <v>0</v>
      </c>
      <c r="AQ54" s="81">
        <v>0</v>
      </c>
      <c r="AR54" s="81">
        <v>0</v>
      </c>
      <c r="AS54" s="81">
        <v>0</v>
      </c>
      <c r="AT54" s="81">
        <v>0</v>
      </c>
      <c r="AU54" s="81">
        <v>0</v>
      </c>
      <c r="AV54" s="82">
        <v>0</v>
      </c>
      <c r="AW54" s="82">
        <v>0</v>
      </c>
      <c r="AX54" s="82">
        <v>0</v>
      </c>
      <c r="AY54" s="82">
        <v>0</v>
      </c>
      <c r="AZ54" s="82">
        <v>0</v>
      </c>
      <c r="BA54" s="82">
        <v>0</v>
      </c>
      <c r="BB54" s="82">
        <v>0</v>
      </c>
      <c r="BC54" s="81">
        <v>0</v>
      </c>
      <c r="BD54" s="81">
        <v>0</v>
      </c>
      <c r="BE54" s="81">
        <v>0</v>
      </c>
      <c r="BF54" s="81">
        <v>0</v>
      </c>
      <c r="BG54" s="81">
        <v>0</v>
      </c>
      <c r="BH54" s="81">
        <v>0</v>
      </c>
      <c r="BI54" s="82">
        <v>0</v>
      </c>
      <c r="BJ54" s="82">
        <v>0</v>
      </c>
      <c r="BK54" s="82">
        <v>0</v>
      </c>
      <c r="BL54" s="82">
        <v>0</v>
      </c>
      <c r="BM54" s="82">
        <v>0</v>
      </c>
      <c r="BN54" s="82">
        <v>0</v>
      </c>
      <c r="BO54" s="82">
        <v>0</v>
      </c>
      <c r="BP54" s="81">
        <v>0</v>
      </c>
      <c r="BQ54" s="81">
        <v>0</v>
      </c>
      <c r="BR54" s="81">
        <v>0</v>
      </c>
      <c r="BS54" s="81">
        <v>0</v>
      </c>
      <c r="BT54" s="81">
        <v>0</v>
      </c>
      <c r="BU54" s="81">
        <v>0</v>
      </c>
      <c r="BV54" s="82">
        <v>0</v>
      </c>
      <c r="BW54" s="82">
        <v>0</v>
      </c>
      <c r="BX54" s="82">
        <v>0</v>
      </c>
      <c r="BY54" s="82">
        <v>0</v>
      </c>
      <c r="BZ54" s="82">
        <v>0</v>
      </c>
      <c r="CA54" s="82">
        <v>0</v>
      </c>
      <c r="CB54" s="82">
        <v>0</v>
      </c>
      <c r="CC54" s="76"/>
      <c r="CD54" s="24">
        <f t="shared" si="40"/>
        <v>0</v>
      </c>
      <c r="CE54" s="24">
        <f t="shared" si="41"/>
        <v>0</v>
      </c>
      <c r="CF54" s="24">
        <f t="shared" si="42"/>
        <v>0</v>
      </c>
      <c r="CG54" s="29">
        <f t="shared" si="43"/>
        <v>0</v>
      </c>
      <c r="CH54" s="30">
        <v>0</v>
      </c>
      <c r="CI54" s="24">
        <f t="shared" si="4"/>
        <v>0</v>
      </c>
      <c r="CJ54" s="24">
        <f t="shared" si="5"/>
        <v>0</v>
      </c>
      <c r="CK54" s="24">
        <f t="shared" si="6"/>
        <v>0</v>
      </c>
      <c r="CL54" s="29">
        <f t="shared" si="7"/>
        <v>0</v>
      </c>
      <c r="CM54" s="28">
        <v>0</v>
      </c>
      <c r="CN54" s="24">
        <f t="shared" si="32"/>
        <v>0</v>
      </c>
      <c r="CO54" s="24">
        <f t="shared" si="33"/>
        <v>0</v>
      </c>
      <c r="CP54" s="24">
        <f t="shared" si="34"/>
        <v>0</v>
      </c>
      <c r="CQ54" s="29">
        <f t="shared" si="35"/>
        <v>0</v>
      </c>
      <c r="CR54" s="28">
        <v>0</v>
      </c>
      <c r="CS54" s="24">
        <f t="shared" si="36"/>
        <v>0</v>
      </c>
      <c r="CT54" s="24">
        <f t="shared" si="37"/>
        <v>0</v>
      </c>
      <c r="CU54" s="24">
        <f t="shared" si="38"/>
        <v>0</v>
      </c>
      <c r="CV54" s="29">
        <f t="shared" si="39"/>
        <v>0</v>
      </c>
    </row>
    <row r="55" spans="1:100" x14ac:dyDescent="0.25">
      <c r="A55" s="7">
        <f>Список!A55</f>
        <v>49</v>
      </c>
      <c r="B55" s="19" t="str">
        <f>Список!B55</f>
        <v>ООО "МЕДЛАЙН-ПРОФ"</v>
      </c>
      <c r="C55" s="24">
        <v>0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75">
        <v>0</v>
      </c>
      <c r="P55" s="81">
        <v>0</v>
      </c>
      <c r="Q55" s="81">
        <v>0</v>
      </c>
      <c r="R55" s="81">
        <v>0</v>
      </c>
      <c r="S55" s="81">
        <v>0</v>
      </c>
      <c r="T55" s="81">
        <v>0</v>
      </c>
      <c r="U55" s="81">
        <v>0</v>
      </c>
      <c r="V55" s="82">
        <v>0</v>
      </c>
      <c r="W55" s="82">
        <v>0</v>
      </c>
      <c r="X55" s="82">
        <v>0</v>
      </c>
      <c r="Y55" s="82">
        <v>0</v>
      </c>
      <c r="Z55" s="82">
        <v>0</v>
      </c>
      <c r="AA55" s="82">
        <v>0</v>
      </c>
      <c r="AB55" s="83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2">
        <v>0</v>
      </c>
      <c r="AJ55" s="82">
        <v>0</v>
      </c>
      <c r="AK55" s="82">
        <v>0</v>
      </c>
      <c r="AL55" s="82">
        <v>0</v>
      </c>
      <c r="AM55" s="82">
        <v>0</v>
      </c>
      <c r="AN55" s="82">
        <v>0</v>
      </c>
      <c r="AO55" s="83">
        <v>0</v>
      </c>
      <c r="AP55" s="81">
        <v>0</v>
      </c>
      <c r="AQ55" s="81">
        <v>0</v>
      </c>
      <c r="AR55" s="81">
        <v>0</v>
      </c>
      <c r="AS55" s="81">
        <v>0</v>
      </c>
      <c r="AT55" s="81">
        <v>0</v>
      </c>
      <c r="AU55" s="81">
        <v>0</v>
      </c>
      <c r="AV55" s="82">
        <v>0</v>
      </c>
      <c r="AW55" s="82">
        <v>0</v>
      </c>
      <c r="AX55" s="82">
        <v>0</v>
      </c>
      <c r="AY55" s="82">
        <v>0</v>
      </c>
      <c r="AZ55" s="82">
        <v>0</v>
      </c>
      <c r="BA55" s="82">
        <v>0</v>
      </c>
      <c r="BB55" s="82">
        <v>0</v>
      </c>
      <c r="BC55" s="81">
        <v>100</v>
      </c>
      <c r="BD55" s="81">
        <v>8</v>
      </c>
      <c r="BE55" s="81">
        <v>8</v>
      </c>
      <c r="BF55" s="81">
        <v>9</v>
      </c>
      <c r="BG55" s="81">
        <v>8</v>
      </c>
      <c r="BH55" s="81">
        <v>8</v>
      </c>
      <c r="BI55" s="82">
        <v>9</v>
      </c>
      <c r="BJ55" s="82">
        <v>8</v>
      </c>
      <c r="BK55" s="82">
        <v>8</v>
      </c>
      <c r="BL55" s="82">
        <v>9</v>
      </c>
      <c r="BM55" s="82">
        <v>8</v>
      </c>
      <c r="BN55" s="82">
        <v>8</v>
      </c>
      <c r="BO55" s="82">
        <v>9</v>
      </c>
      <c r="BP55" s="81">
        <v>85</v>
      </c>
      <c r="BQ55" s="81">
        <v>6</v>
      </c>
      <c r="BR55" s="81">
        <v>6</v>
      </c>
      <c r="BS55" s="81">
        <v>7</v>
      </c>
      <c r="BT55" s="81">
        <v>7</v>
      </c>
      <c r="BU55" s="81">
        <v>7</v>
      </c>
      <c r="BV55" s="82">
        <v>8</v>
      </c>
      <c r="BW55" s="82">
        <v>7</v>
      </c>
      <c r="BX55" s="82">
        <v>7</v>
      </c>
      <c r="BY55" s="82">
        <v>8</v>
      </c>
      <c r="BZ55" s="82">
        <v>7</v>
      </c>
      <c r="CA55" s="82">
        <v>7</v>
      </c>
      <c r="CB55" s="82">
        <v>8</v>
      </c>
      <c r="CC55" s="76"/>
      <c r="CD55" s="24">
        <f t="shared" si="40"/>
        <v>0</v>
      </c>
      <c r="CE55" s="24">
        <f t="shared" si="41"/>
        <v>0</v>
      </c>
      <c r="CF55" s="24">
        <f t="shared" si="42"/>
        <v>0</v>
      </c>
      <c r="CG55" s="29">
        <f t="shared" si="43"/>
        <v>0</v>
      </c>
      <c r="CH55" s="30">
        <v>0</v>
      </c>
      <c r="CI55" s="24">
        <f t="shared" si="4"/>
        <v>0</v>
      </c>
      <c r="CJ55" s="24">
        <f t="shared" si="5"/>
        <v>0</v>
      </c>
      <c r="CK55" s="24">
        <f t="shared" si="6"/>
        <v>0</v>
      </c>
      <c r="CL55" s="29">
        <f t="shared" si="7"/>
        <v>0</v>
      </c>
      <c r="CM55" s="28">
        <v>0</v>
      </c>
      <c r="CN55" s="24">
        <f t="shared" si="32"/>
        <v>0</v>
      </c>
      <c r="CO55" s="24">
        <f t="shared" si="33"/>
        <v>0</v>
      </c>
      <c r="CP55" s="24">
        <f t="shared" si="34"/>
        <v>0</v>
      </c>
      <c r="CQ55" s="29">
        <f t="shared" si="35"/>
        <v>0</v>
      </c>
      <c r="CR55" s="28">
        <v>0</v>
      </c>
      <c r="CS55" s="24">
        <f t="shared" si="36"/>
        <v>0</v>
      </c>
      <c r="CT55" s="24">
        <f t="shared" si="37"/>
        <v>0</v>
      </c>
      <c r="CU55" s="24">
        <f t="shared" si="38"/>
        <v>0</v>
      </c>
      <c r="CV55" s="29">
        <f t="shared" si="39"/>
        <v>0</v>
      </c>
    </row>
    <row r="56" spans="1:100" x14ac:dyDescent="0.25">
      <c r="A56" s="7">
        <f>Список!A56</f>
        <v>50</v>
      </c>
      <c r="B56" s="19" t="str">
        <f>Список!B56</f>
        <v>ООО "АЛЬФАМЕД" 45202308800</v>
      </c>
      <c r="C56" s="24">
        <v>100</v>
      </c>
      <c r="D56" s="24">
        <v>8</v>
      </c>
      <c r="E56" s="24">
        <v>8</v>
      </c>
      <c r="F56" s="24">
        <v>9</v>
      </c>
      <c r="G56" s="24">
        <v>8</v>
      </c>
      <c r="H56" s="24">
        <v>8</v>
      </c>
      <c r="I56" s="24">
        <v>9</v>
      </c>
      <c r="J56" s="24">
        <v>8</v>
      </c>
      <c r="K56" s="24">
        <v>8</v>
      </c>
      <c r="L56" s="24">
        <v>9</v>
      </c>
      <c r="M56" s="24">
        <v>8</v>
      </c>
      <c r="N56" s="24">
        <v>8</v>
      </c>
      <c r="O56" s="75">
        <v>9</v>
      </c>
      <c r="P56" s="81">
        <v>149</v>
      </c>
      <c r="Q56" s="81">
        <v>12</v>
      </c>
      <c r="R56" s="81">
        <v>12</v>
      </c>
      <c r="S56" s="81">
        <v>12</v>
      </c>
      <c r="T56" s="81">
        <v>13</v>
      </c>
      <c r="U56" s="81">
        <v>12</v>
      </c>
      <c r="V56" s="82">
        <v>13</v>
      </c>
      <c r="W56" s="82">
        <v>12</v>
      </c>
      <c r="X56" s="82">
        <v>13</v>
      </c>
      <c r="Y56" s="82">
        <v>12</v>
      </c>
      <c r="Z56" s="82">
        <v>13</v>
      </c>
      <c r="AA56" s="82">
        <v>12</v>
      </c>
      <c r="AB56" s="83">
        <v>13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2">
        <v>0</v>
      </c>
      <c r="AJ56" s="82">
        <v>0</v>
      </c>
      <c r="AK56" s="82">
        <v>0</v>
      </c>
      <c r="AL56" s="82">
        <v>0</v>
      </c>
      <c r="AM56" s="82">
        <v>0</v>
      </c>
      <c r="AN56" s="82">
        <v>0</v>
      </c>
      <c r="AO56" s="83">
        <v>0</v>
      </c>
      <c r="AP56" s="81">
        <v>0</v>
      </c>
      <c r="AQ56" s="81">
        <v>0</v>
      </c>
      <c r="AR56" s="81">
        <v>0</v>
      </c>
      <c r="AS56" s="81">
        <v>0</v>
      </c>
      <c r="AT56" s="81">
        <v>0</v>
      </c>
      <c r="AU56" s="81">
        <v>0</v>
      </c>
      <c r="AV56" s="82">
        <v>0</v>
      </c>
      <c r="AW56" s="82">
        <v>0</v>
      </c>
      <c r="AX56" s="82">
        <v>0</v>
      </c>
      <c r="AY56" s="82">
        <v>0</v>
      </c>
      <c r="AZ56" s="82">
        <v>0</v>
      </c>
      <c r="BA56" s="82">
        <v>0</v>
      </c>
      <c r="BB56" s="82">
        <v>0</v>
      </c>
      <c r="BC56" s="81">
        <v>0</v>
      </c>
      <c r="BD56" s="81">
        <v>0</v>
      </c>
      <c r="BE56" s="81">
        <v>0</v>
      </c>
      <c r="BF56" s="81">
        <v>0</v>
      </c>
      <c r="BG56" s="81">
        <v>0</v>
      </c>
      <c r="BH56" s="81">
        <v>0</v>
      </c>
      <c r="BI56" s="82">
        <v>0</v>
      </c>
      <c r="BJ56" s="82">
        <v>0</v>
      </c>
      <c r="BK56" s="82">
        <v>0</v>
      </c>
      <c r="BL56" s="82">
        <v>0</v>
      </c>
      <c r="BM56" s="82">
        <v>0</v>
      </c>
      <c r="BN56" s="82">
        <v>0</v>
      </c>
      <c r="BO56" s="82">
        <v>0</v>
      </c>
      <c r="BP56" s="81">
        <v>0</v>
      </c>
      <c r="BQ56" s="81">
        <v>0</v>
      </c>
      <c r="BR56" s="81">
        <v>0</v>
      </c>
      <c r="BS56" s="81">
        <v>0</v>
      </c>
      <c r="BT56" s="81">
        <v>0</v>
      </c>
      <c r="BU56" s="81">
        <v>0</v>
      </c>
      <c r="BV56" s="82">
        <v>0</v>
      </c>
      <c r="BW56" s="82">
        <v>0</v>
      </c>
      <c r="BX56" s="82">
        <v>0</v>
      </c>
      <c r="BY56" s="82">
        <v>0</v>
      </c>
      <c r="BZ56" s="82">
        <v>0</v>
      </c>
      <c r="CA56" s="82">
        <v>0</v>
      </c>
      <c r="CB56" s="82">
        <v>0</v>
      </c>
      <c r="CC56" s="76"/>
      <c r="CD56" s="24">
        <f t="shared" si="40"/>
        <v>0</v>
      </c>
      <c r="CE56" s="24">
        <f t="shared" si="41"/>
        <v>0</v>
      </c>
      <c r="CF56" s="24">
        <f t="shared" si="42"/>
        <v>0</v>
      </c>
      <c r="CG56" s="29">
        <f t="shared" si="43"/>
        <v>0</v>
      </c>
      <c r="CH56" s="30">
        <v>0</v>
      </c>
      <c r="CI56" s="24">
        <f t="shared" si="4"/>
        <v>0</v>
      </c>
      <c r="CJ56" s="24">
        <f t="shared" si="5"/>
        <v>0</v>
      </c>
      <c r="CK56" s="24">
        <f t="shared" si="6"/>
        <v>0</v>
      </c>
      <c r="CL56" s="29">
        <f t="shared" si="7"/>
        <v>0</v>
      </c>
      <c r="CM56" s="28">
        <v>0</v>
      </c>
      <c r="CN56" s="24">
        <f t="shared" si="32"/>
        <v>0</v>
      </c>
      <c r="CO56" s="24">
        <f t="shared" si="33"/>
        <v>0</v>
      </c>
      <c r="CP56" s="24">
        <f t="shared" si="34"/>
        <v>0</v>
      </c>
      <c r="CQ56" s="29">
        <f t="shared" si="35"/>
        <v>0</v>
      </c>
      <c r="CR56" s="28">
        <v>0</v>
      </c>
      <c r="CS56" s="24">
        <f t="shared" si="36"/>
        <v>0</v>
      </c>
      <c r="CT56" s="24">
        <f t="shared" si="37"/>
        <v>0</v>
      </c>
      <c r="CU56" s="24">
        <f t="shared" si="38"/>
        <v>0</v>
      </c>
      <c r="CV56" s="29">
        <f t="shared" si="39"/>
        <v>0</v>
      </c>
    </row>
    <row r="57" spans="1:100" x14ac:dyDescent="0.25">
      <c r="A57" s="7">
        <f>Список!A57</f>
        <v>51</v>
      </c>
      <c r="B57" s="19" t="str">
        <f>Список!B57</f>
        <v>ООО "СИТИЛАБ-УРАЛ"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75">
        <v>0</v>
      </c>
      <c r="P57" s="81">
        <v>0</v>
      </c>
      <c r="Q57" s="81">
        <v>0</v>
      </c>
      <c r="R57" s="81">
        <v>0</v>
      </c>
      <c r="S57" s="81">
        <v>0</v>
      </c>
      <c r="T57" s="81">
        <v>0</v>
      </c>
      <c r="U57" s="81">
        <v>0</v>
      </c>
      <c r="V57" s="82">
        <v>0</v>
      </c>
      <c r="W57" s="82">
        <v>0</v>
      </c>
      <c r="X57" s="82">
        <v>0</v>
      </c>
      <c r="Y57" s="82">
        <v>0</v>
      </c>
      <c r="Z57" s="82">
        <v>0</v>
      </c>
      <c r="AA57" s="82">
        <v>0</v>
      </c>
      <c r="AB57" s="83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2">
        <v>0</v>
      </c>
      <c r="AJ57" s="82">
        <v>0</v>
      </c>
      <c r="AK57" s="82">
        <v>0</v>
      </c>
      <c r="AL57" s="82">
        <v>0</v>
      </c>
      <c r="AM57" s="82">
        <v>0</v>
      </c>
      <c r="AN57" s="82">
        <v>0</v>
      </c>
      <c r="AO57" s="83">
        <v>0</v>
      </c>
      <c r="AP57" s="81">
        <v>0</v>
      </c>
      <c r="AQ57" s="81">
        <v>0</v>
      </c>
      <c r="AR57" s="81">
        <v>0</v>
      </c>
      <c r="AS57" s="81">
        <v>0</v>
      </c>
      <c r="AT57" s="81">
        <v>0</v>
      </c>
      <c r="AU57" s="81">
        <v>0</v>
      </c>
      <c r="AV57" s="82">
        <v>0</v>
      </c>
      <c r="AW57" s="82">
        <v>0</v>
      </c>
      <c r="AX57" s="82">
        <v>0</v>
      </c>
      <c r="AY57" s="82">
        <v>0</v>
      </c>
      <c r="AZ57" s="82">
        <v>0</v>
      </c>
      <c r="BA57" s="82">
        <v>0</v>
      </c>
      <c r="BB57" s="82">
        <v>0</v>
      </c>
      <c r="BC57" s="81">
        <v>0</v>
      </c>
      <c r="BD57" s="81">
        <v>0</v>
      </c>
      <c r="BE57" s="81">
        <v>0</v>
      </c>
      <c r="BF57" s="81">
        <v>0</v>
      </c>
      <c r="BG57" s="81">
        <v>0</v>
      </c>
      <c r="BH57" s="81">
        <v>0</v>
      </c>
      <c r="BI57" s="82">
        <v>0</v>
      </c>
      <c r="BJ57" s="82">
        <v>0</v>
      </c>
      <c r="BK57" s="82">
        <v>0</v>
      </c>
      <c r="BL57" s="82">
        <v>0</v>
      </c>
      <c r="BM57" s="82">
        <v>0</v>
      </c>
      <c r="BN57" s="82">
        <v>0</v>
      </c>
      <c r="BO57" s="82">
        <v>0</v>
      </c>
      <c r="BP57" s="81">
        <v>0</v>
      </c>
      <c r="BQ57" s="81">
        <v>0</v>
      </c>
      <c r="BR57" s="81">
        <v>0</v>
      </c>
      <c r="BS57" s="81">
        <v>0</v>
      </c>
      <c r="BT57" s="81">
        <v>0</v>
      </c>
      <c r="BU57" s="81">
        <v>0</v>
      </c>
      <c r="BV57" s="82">
        <v>0</v>
      </c>
      <c r="BW57" s="82">
        <v>0</v>
      </c>
      <c r="BX57" s="82">
        <v>0</v>
      </c>
      <c r="BY57" s="82">
        <v>0</v>
      </c>
      <c r="BZ57" s="82">
        <v>0</v>
      </c>
      <c r="CA57" s="82">
        <v>0</v>
      </c>
      <c r="CB57" s="82">
        <v>0</v>
      </c>
      <c r="CC57" s="76"/>
      <c r="CD57" s="24">
        <f t="shared" si="40"/>
        <v>0</v>
      </c>
      <c r="CE57" s="24">
        <f t="shared" si="41"/>
        <v>0</v>
      </c>
      <c r="CF57" s="24">
        <f t="shared" si="42"/>
        <v>0</v>
      </c>
      <c r="CG57" s="29">
        <f t="shared" si="43"/>
        <v>0</v>
      </c>
      <c r="CH57" s="30">
        <v>0</v>
      </c>
      <c r="CI57" s="24">
        <f t="shared" si="4"/>
        <v>0</v>
      </c>
      <c r="CJ57" s="24">
        <f t="shared" si="5"/>
        <v>0</v>
      </c>
      <c r="CK57" s="24">
        <f t="shared" si="6"/>
        <v>0</v>
      </c>
      <c r="CL57" s="29">
        <f t="shared" si="7"/>
        <v>0</v>
      </c>
      <c r="CM57" s="28">
        <v>0</v>
      </c>
      <c r="CN57" s="24">
        <f t="shared" si="32"/>
        <v>0</v>
      </c>
      <c r="CO57" s="24">
        <f t="shared" si="33"/>
        <v>0</v>
      </c>
      <c r="CP57" s="24">
        <f t="shared" si="34"/>
        <v>0</v>
      </c>
      <c r="CQ57" s="29">
        <f t="shared" si="35"/>
        <v>0</v>
      </c>
      <c r="CR57" s="28">
        <v>0</v>
      </c>
      <c r="CS57" s="24">
        <f t="shared" si="36"/>
        <v>0</v>
      </c>
      <c r="CT57" s="24">
        <f t="shared" si="37"/>
        <v>0</v>
      </c>
      <c r="CU57" s="24">
        <f t="shared" si="38"/>
        <v>0</v>
      </c>
      <c r="CV57" s="29">
        <f t="shared" si="39"/>
        <v>0</v>
      </c>
    </row>
    <row r="58" spans="1:100" x14ac:dyDescent="0.25">
      <c r="A58" s="7">
        <f>Список!A58</f>
        <v>52</v>
      </c>
      <c r="B58" s="19" t="str">
        <f>Список!B58</f>
        <v>ООО "ЦЕНТР ПЭТ-ТЕХНОЛОДЖИ"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75">
        <v>0</v>
      </c>
      <c r="P58" s="81">
        <v>0</v>
      </c>
      <c r="Q58" s="81">
        <v>0</v>
      </c>
      <c r="R58" s="81">
        <v>0</v>
      </c>
      <c r="S58" s="81">
        <v>0</v>
      </c>
      <c r="T58" s="81">
        <v>0</v>
      </c>
      <c r="U58" s="81">
        <v>0</v>
      </c>
      <c r="V58" s="82">
        <v>0</v>
      </c>
      <c r="W58" s="82">
        <v>0</v>
      </c>
      <c r="X58" s="82">
        <v>0</v>
      </c>
      <c r="Y58" s="82">
        <v>0</v>
      </c>
      <c r="Z58" s="82">
        <v>0</v>
      </c>
      <c r="AA58" s="82">
        <v>0</v>
      </c>
      <c r="AB58" s="83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2">
        <v>0</v>
      </c>
      <c r="AJ58" s="82">
        <v>0</v>
      </c>
      <c r="AK58" s="82">
        <v>0</v>
      </c>
      <c r="AL58" s="82">
        <v>0</v>
      </c>
      <c r="AM58" s="82">
        <v>0</v>
      </c>
      <c r="AN58" s="82">
        <v>0</v>
      </c>
      <c r="AO58" s="83">
        <v>0</v>
      </c>
      <c r="AP58" s="81">
        <v>0</v>
      </c>
      <c r="AQ58" s="81">
        <v>0</v>
      </c>
      <c r="AR58" s="81">
        <v>0</v>
      </c>
      <c r="AS58" s="81">
        <v>0</v>
      </c>
      <c r="AT58" s="81">
        <v>0</v>
      </c>
      <c r="AU58" s="81">
        <v>0</v>
      </c>
      <c r="AV58" s="82">
        <v>0</v>
      </c>
      <c r="AW58" s="82">
        <v>0</v>
      </c>
      <c r="AX58" s="82">
        <v>0</v>
      </c>
      <c r="AY58" s="82">
        <v>0</v>
      </c>
      <c r="AZ58" s="82">
        <v>0</v>
      </c>
      <c r="BA58" s="82">
        <v>0</v>
      </c>
      <c r="BB58" s="82">
        <v>0</v>
      </c>
      <c r="BC58" s="81">
        <v>0</v>
      </c>
      <c r="BD58" s="81">
        <v>0</v>
      </c>
      <c r="BE58" s="81">
        <v>0</v>
      </c>
      <c r="BF58" s="81">
        <v>0</v>
      </c>
      <c r="BG58" s="81">
        <v>0</v>
      </c>
      <c r="BH58" s="81">
        <v>0</v>
      </c>
      <c r="BI58" s="82">
        <v>0</v>
      </c>
      <c r="BJ58" s="82">
        <v>0</v>
      </c>
      <c r="BK58" s="82">
        <v>0</v>
      </c>
      <c r="BL58" s="82">
        <v>0</v>
      </c>
      <c r="BM58" s="82">
        <v>0</v>
      </c>
      <c r="BN58" s="82">
        <v>0</v>
      </c>
      <c r="BO58" s="82">
        <v>0</v>
      </c>
      <c r="BP58" s="81">
        <v>0</v>
      </c>
      <c r="BQ58" s="81">
        <v>0</v>
      </c>
      <c r="BR58" s="81">
        <v>0</v>
      </c>
      <c r="BS58" s="81">
        <v>0</v>
      </c>
      <c r="BT58" s="81">
        <v>0</v>
      </c>
      <c r="BU58" s="81">
        <v>0</v>
      </c>
      <c r="BV58" s="82">
        <v>0</v>
      </c>
      <c r="BW58" s="82">
        <v>0</v>
      </c>
      <c r="BX58" s="82">
        <v>0</v>
      </c>
      <c r="BY58" s="82">
        <v>0</v>
      </c>
      <c r="BZ58" s="82">
        <v>0</v>
      </c>
      <c r="CA58" s="82">
        <v>0</v>
      </c>
      <c r="CB58" s="82">
        <v>0</v>
      </c>
      <c r="CC58" s="76"/>
      <c r="CD58" s="24">
        <f t="shared" si="40"/>
        <v>0</v>
      </c>
      <c r="CE58" s="24">
        <f t="shared" si="41"/>
        <v>0</v>
      </c>
      <c r="CF58" s="24">
        <f t="shared" si="42"/>
        <v>0</v>
      </c>
      <c r="CG58" s="29">
        <f t="shared" si="43"/>
        <v>0</v>
      </c>
      <c r="CH58" s="30">
        <v>0</v>
      </c>
      <c r="CI58" s="24">
        <f t="shared" si="4"/>
        <v>0</v>
      </c>
      <c r="CJ58" s="24">
        <f t="shared" si="5"/>
        <v>0</v>
      </c>
      <c r="CK58" s="24">
        <f t="shared" si="6"/>
        <v>0</v>
      </c>
      <c r="CL58" s="29">
        <f t="shared" si="7"/>
        <v>0</v>
      </c>
      <c r="CM58" s="28">
        <v>0</v>
      </c>
      <c r="CN58" s="24">
        <f t="shared" si="32"/>
        <v>0</v>
      </c>
      <c r="CO58" s="24">
        <f t="shared" si="33"/>
        <v>0</v>
      </c>
      <c r="CP58" s="24">
        <f t="shared" si="34"/>
        <v>0</v>
      </c>
      <c r="CQ58" s="29">
        <f t="shared" si="35"/>
        <v>0</v>
      </c>
      <c r="CR58" s="28">
        <v>0</v>
      </c>
      <c r="CS58" s="24">
        <f t="shared" si="36"/>
        <v>0</v>
      </c>
      <c r="CT58" s="24">
        <f t="shared" si="37"/>
        <v>0</v>
      </c>
      <c r="CU58" s="24">
        <f t="shared" si="38"/>
        <v>0</v>
      </c>
      <c r="CV58" s="29">
        <f t="shared" si="39"/>
        <v>0</v>
      </c>
    </row>
    <row r="59" spans="1:100" x14ac:dyDescent="0.25">
      <c r="A59" s="7">
        <f>Список!A59</f>
        <v>53</v>
      </c>
      <c r="B59" s="19" t="str">
        <f>Список!B59</f>
        <v>ООО "НПФ "ХЕЛИКС"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75">
        <v>0</v>
      </c>
      <c r="P59" s="81">
        <v>0</v>
      </c>
      <c r="Q59" s="81">
        <v>0</v>
      </c>
      <c r="R59" s="81">
        <v>0</v>
      </c>
      <c r="S59" s="81">
        <v>0</v>
      </c>
      <c r="T59" s="81">
        <v>0</v>
      </c>
      <c r="U59" s="81">
        <v>0</v>
      </c>
      <c r="V59" s="82">
        <v>0</v>
      </c>
      <c r="W59" s="82">
        <v>0</v>
      </c>
      <c r="X59" s="82">
        <v>0</v>
      </c>
      <c r="Y59" s="82">
        <v>0</v>
      </c>
      <c r="Z59" s="82">
        <v>0</v>
      </c>
      <c r="AA59" s="82">
        <v>0</v>
      </c>
      <c r="AB59" s="83">
        <v>0</v>
      </c>
      <c r="AC59" s="81">
        <v>0</v>
      </c>
      <c r="AD59" s="81">
        <v>0</v>
      </c>
      <c r="AE59" s="81">
        <v>0</v>
      </c>
      <c r="AF59" s="81">
        <v>0</v>
      </c>
      <c r="AG59" s="81">
        <v>0</v>
      </c>
      <c r="AH59" s="81">
        <v>0</v>
      </c>
      <c r="AI59" s="82">
        <v>0</v>
      </c>
      <c r="AJ59" s="82">
        <v>0</v>
      </c>
      <c r="AK59" s="82">
        <v>0</v>
      </c>
      <c r="AL59" s="82">
        <v>0</v>
      </c>
      <c r="AM59" s="82">
        <v>0</v>
      </c>
      <c r="AN59" s="82">
        <v>0</v>
      </c>
      <c r="AO59" s="83">
        <v>0</v>
      </c>
      <c r="AP59" s="81">
        <v>0</v>
      </c>
      <c r="AQ59" s="81">
        <v>0</v>
      </c>
      <c r="AR59" s="81">
        <v>0</v>
      </c>
      <c r="AS59" s="81">
        <v>0</v>
      </c>
      <c r="AT59" s="81">
        <v>0</v>
      </c>
      <c r="AU59" s="81">
        <v>0</v>
      </c>
      <c r="AV59" s="82">
        <v>0</v>
      </c>
      <c r="AW59" s="82">
        <v>0</v>
      </c>
      <c r="AX59" s="82">
        <v>0</v>
      </c>
      <c r="AY59" s="82">
        <v>0</v>
      </c>
      <c r="AZ59" s="82">
        <v>0</v>
      </c>
      <c r="BA59" s="82">
        <v>0</v>
      </c>
      <c r="BB59" s="82">
        <v>0</v>
      </c>
      <c r="BC59" s="81">
        <v>0</v>
      </c>
      <c r="BD59" s="81">
        <v>0</v>
      </c>
      <c r="BE59" s="81">
        <v>0</v>
      </c>
      <c r="BF59" s="81">
        <v>0</v>
      </c>
      <c r="BG59" s="81">
        <v>0</v>
      </c>
      <c r="BH59" s="81">
        <v>0</v>
      </c>
      <c r="BI59" s="82">
        <v>0</v>
      </c>
      <c r="BJ59" s="82">
        <v>0</v>
      </c>
      <c r="BK59" s="82">
        <v>0</v>
      </c>
      <c r="BL59" s="82">
        <v>0</v>
      </c>
      <c r="BM59" s="82">
        <v>0</v>
      </c>
      <c r="BN59" s="82">
        <v>0</v>
      </c>
      <c r="BO59" s="82">
        <v>0</v>
      </c>
      <c r="BP59" s="81">
        <v>0</v>
      </c>
      <c r="BQ59" s="81">
        <v>0</v>
      </c>
      <c r="BR59" s="81">
        <v>0</v>
      </c>
      <c r="BS59" s="81">
        <v>0</v>
      </c>
      <c r="BT59" s="81">
        <v>0</v>
      </c>
      <c r="BU59" s="81">
        <v>0</v>
      </c>
      <c r="BV59" s="82">
        <v>0</v>
      </c>
      <c r="BW59" s="82">
        <v>0</v>
      </c>
      <c r="BX59" s="82">
        <v>0</v>
      </c>
      <c r="BY59" s="82">
        <v>0</v>
      </c>
      <c r="BZ59" s="82">
        <v>0</v>
      </c>
      <c r="CA59" s="82">
        <v>0</v>
      </c>
      <c r="CB59" s="82">
        <v>0</v>
      </c>
      <c r="CC59" s="76"/>
      <c r="CD59" s="24">
        <f t="shared" si="40"/>
        <v>0</v>
      </c>
      <c r="CE59" s="24">
        <f t="shared" si="41"/>
        <v>0</v>
      </c>
      <c r="CF59" s="24">
        <f t="shared" si="42"/>
        <v>0</v>
      </c>
      <c r="CG59" s="29">
        <f t="shared" si="43"/>
        <v>0</v>
      </c>
      <c r="CH59" s="30">
        <v>0</v>
      </c>
      <c r="CI59" s="24">
        <f t="shared" si="4"/>
        <v>0</v>
      </c>
      <c r="CJ59" s="24">
        <f t="shared" si="5"/>
        <v>0</v>
      </c>
      <c r="CK59" s="24">
        <f t="shared" si="6"/>
        <v>0</v>
      </c>
      <c r="CL59" s="29">
        <f t="shared" si="7"/>
        <v>0</v>
      </c>
      <c r="CM59" s="28">
        <v>0</v>
      </c>
      <c r="CN59" s="24">
        <f t="shared" si="32"/>
        <v>0</v>
      </c>
      <c r="CO59" s="24">
        <f t="shared" si="33"/>
        <v>0</v>
      </c>
      <c r="CP59" s="24">
        <f t="shared" si="34"/>
        <v>0</v>
      </c>
      <c r="CQ59" s="29">
        <f t="shared" si="35"/>
        <v>0</v>
      </c>
      <c r="CR59" s="28">
        <v>0</v>
      </c>
      <c r="CS59" s="24">
        <f t="shared" si="36"/>
        <v>0</v>
      </c>
      <c r="CT59" s="24">
        <f t="shared" si="37"/>
        <v>0</v>
      </c>
      <c r="CU59" s="24">
        <f t="shared" si="38"/>
        <v>0</v>
      </c>
      <c r="CV59" s="29">
        <f t="shared" si="39"/>
        <v>0</v>
      </c>
    </row>
    <row r="60" spans="1:100" x14ac:dyDescent="0.25">
      <c r="A60" s="7">
        <f>Список!A60</f>
        <v>54</v>
      </c>
      <c r="B60" s="19" t="str">
        <f>Список!B60</f>
        <v>ООО "ВИТАЛАБ"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75">
        <v>0</v>
      </c>
      <c r="P60" s="81">
        <v>0</v>
      </c>
      <c r="Q60" s="81">
        <v>0</v>
      </c>
      <c r="R60" s="81">
        <v>0</v>
      </c>
      <c r="S60" s="81">
        <v>0</v>
      </c>
      <c r="T60" s="81">
        <v>0</v>
      </c>
      <c r="U60" s="81">
        <v>0</v>
      </c>
      <c r="V60" s="82">
        <v>0</v>
      </c>
      <c r="W60" s="82">
        <v>0</v>
      </c>
      <c r="X60" s="82">
        <v>0</v>
      </c>
      <c r="Y60" s="82">
        <v>0</v>
      </c>
      <c r="Z60" s="82">
        <v>0</v>
      </c>
      <c r="AA60" s="82">
        <v>0</v>
      </c>
      <c r="AB60" s="83">
        <v>0</v>
      </c>
      <c r="AC60" s="81">
        <v>0</v>
      </c>
      <c r="AD60" s="81">
        <v>0</v>
      </c>
      <c r="AE60" s="81">
        <v>0</v>
      </c>
      <c r="AF60" s="81">
        <v>0</v>
      </c>
      <c r="AG60" s="81">
        <v>0</v>
      </c>
      <c r="AH60" s="81">
        <v>0</v>
      </c>
      <c r="AI60" s="82">
        <v>0</v>
      </c>
      <c r="AJ60" s="82">
        <v>0</v>
      </c>
      <c r="AK60" s="82">
        <v>0</v>
      </c>
      <c r="AL60" s="82">
        <v>0</v>
      </c>
      <c r="AM60" s="82">
        <v>0</v>
      </c>
      <c r="AN60" s="82">
        <v>0</v>
      </c>
      <c r="AO60" s="83">
        <v>0</v>
      </c>
      <c r="AP60" s="81">
        <v>0</v>
      </c>
      <c r="AQ60" s="81">
        <v>0</v>
      </c>
      <c r="AR60" s="81">
        <v>0</v>
      </c>
      <c r="AS60" s="81">
        <v>0</v>
      </c>
      <c r="AT60" s="81">
        <v>0</v>
      </c>
      <c r="AU60" s="81">
        <v>0</v>
      </c>
      <c r="AV60" s="82">
        <v>0</v>
      </c>
      <c r="AW60" s="82">
        <v>0</v>
      </c>
      <c r="AX60" s="82">
        <v>0</v>
      </c>
      <c r="AY60" s="82">
        <v>0</v>
      </c>
      <c r="AZ60" s="82">
        <v>0</v>
      </c>
      <c r="BA60" s="82">
        <v>0</v>
      </c>
      <c r="BB60" s="82">
        <v>0</v>
      </c>
      <c r="BC60" s="81">
        <v>0</v>
      </c>
      <c r="BD60" s="81">
        <v>0</v>
      </c>
      <c r="BE60" s="81">
        <v>0</v>
      </c>
      <c r="BF60" s="81">
        <v>0</v>
      </c>
      <c r="BG60" s="81">
        <v>0</v>
      </c>
      <c r="BH60" s="81">
        <v>0</v>
      </c>
      <c r="BI60" s="82">
        <v>0</v>
      </c>
      <c r="BJ60" s="82">
        <v>0</v>
      </c>
      <c r="BK60" s="82">
        <v>0</v>
      </c>
      <c r="BL60" s="82">
        <v>0</v>
      </c>
      <c r="BM60" s="82">
        <v>0</v>
      </c>
      <c r="BN60" s="82">
        <v>0</v>
      </c>
      <c r="BO60" s="82">
        <v>0</v>
      </c>
      <c r="BP60" s="81">
        <v>0</v>
      </c>
      <c r="BQ60" s="81">
        <v>0</v>
      </c>
      <c r="BR60" s="81">
        <v>0</v>
      </c>
      <c r="BS60" s="81">
        <v>0</v>
      </c>
      <c r="BT60" s="81">
        <v>0</v>
      </c>
      <c r="BU60" s="81">
        <v>0</v>
      </c>
      <c r="BV60" s="82">
        <v>0</v>
      </c>
      <c r="BW60" s="82">
        <v>0</v>
      </c>
      <c r="BX60" s="82">
        <v>0</v>
      </c>
      <c r="BY60" s="82">
        <v>0</v>
      </c>
      <c r="BZ60" s="82">
        <v>0</v>
      </c>
      <c r="CA60" s="82">
        <v>0</v>
      </c>
      <c r="CB60" s="82">
        <v>0</v>
      </c>
      <c r="CC60" s="76"/>
      <c r="CD60" s="24">
        <f t="shared" si="40"/>
        <v>0</v>
      </c>
      <c r="CE60" s="24">
        <f t="shared" si="41"/>
        <v>0</v>
      </c>
      <c r="CF60" s="24">
        <f t="shared" si="42"/>
        <v>0</v>
      </c>
      <c r="CG60" s="29">
        <f t="shared" si="43"/>
        <v>0</v>
      </c>
      <c r="CH60" s="30">
        <v>0</v>
      </c>
      <c r="CI60" s="24">
        <f t="shared" si="4"/>
        <v>0</v>
      </c>
      <c r="CJ60" s="24">
        <f t="shared" si="5"/>
        <v>0</v>
      </c>
      <c r="CK60" s="24">
        <f t="shared" si="6"/>
        <v>0</v>
      </c>
      <c r="CL60" s="29">
        <f t="shared" si="7"/>
        <v>0</v>
      </c>
      <c r="CM60" s="28">
        <v>0</v>
      </c>
      <c r="CN60" s="24">
        <f t="shared" si="32"/>
        <v>0</v>
      </c>
      <c r="CO60" s="24">
        <f t="shared" si="33"/>
        <v>0</v>
      </c>
      <c r="CP60" s="24">
        <f t="shared" si="34"/>
        <v>0</v>
      </c>
      <c r="CQ60" s="29">
        <f t="shared" si="35"/>
        <v>0</v>
      </c>
      <c r="CR60" s="28">
        <v>0</v>
      </c>
      <c r="CS60" s="24">
        <f t="shared" si="36"/>
        <v>0</v>
      </c>
      <c r="CT60" s="24">
        <f t="shared" si="37"/>
        <v>0</v>
      </c>
      <c r="CU60" s="24">
        <f t="shared" si="38"/>
        <v>0</v>
      </c>
      <c r="CV60" s="29">
        <f t="shared" si="39"/>
        <v>0</v>
      </c>
    </row>
    <row r="61" spans="1:100" x14ac:dyDescent="0.25">
      <c r="A61" s="7">
        <f>Список!A61</f>
        <v>55</v>
      </c>
      <c r="B61" s="19" t="str">
        <f>Список!B61</f>
        <v>ООО "М-ЛАЙН"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75">
        <v>0</v>
      </c>
      <c r="P61" s="81">
        <v>0</v>
      </c>
      <c r="Q61" s="81">
        <v>0</v>
      </c>
      <c r="R61" s="81">
        <v>0</v>
      </c>
      <c r="S61" s="81">
        <v>0</v>
      </c>
      <c r="T61" s="81">
        <v>0</v>
      </c>
      <c r="U61" s="81">
        <v>0</v>
      </c>
      <c r="V61" s="82">
        <v>0</v>
      </c>
      <c r="W61" s="82">
        <v>0</v>
      </c>
      <c r="X61" s="82">
        <v>0</v>
      </c>
      <c r="Y61" s="82">
        <v>0</v>
      </c>
      <c r="Z61" s="82">
        <v>0</v>
      </c>
      <c r="AA61" s="82">
        <v>0</v>
      </c>
      <c r="AB61" s="83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2">
        <v>0</v>
      </c>
      <c r="AJ61" s="82">
        <v>0</v>
      </c>
      <c r="AK61" s="82">
        <v>0</v>
      </c>
      <c r="AL61" s="82">
        <v>0</v>
      </c>
      <c r="AM61" s="82">
        <v>0</v>
      </c>
      <c r="AN61" s="82">
        <v>0</v>
      </c>
      <c r="AO61" s="83">
        <v>0</v>
      </c>
      <c r="AP61" s="81">
        <v>0</v>
      </c>
      <c r="AQ61" s="81">
        <v>0</v>
      </c>
      <c r="AR61" s="81">
        <v>0</v>
      </c>
      <c r="AS61" s="81">
        <v>0</v>
      </c>
      <c r="AT61" s="81">
        <v>0</v>
      </c>
      <c r="AU61" s="81">
        <v>0</v>
      </c>
      <c r="AV61" s="82">
        <v>0</v>
      </c>
      <c r="AW61" s="82">
        <v>0</v>
      </c>
      <c r="AX61" s="82">
        <v>0</v>
      </c>
      <c r="AY61" s="82">
        <v>0</v>
      </c>
      <c r="AZ61" s="82">
        <v>0</v>
      </c>
      <c r="BA61" s="82">
        <v>0</v>
      </c>
      <c r="BB61" s="82">
        <v>0</v>
      </c>
      <c r="BC61" s="81">
        <v>0</v>
      </c>
      <c r="BD61" s="81">
        <v>0</v>
      </c>
      <c r="BE61" s="81">
        <v>0</v>
      </c>
      <c r="BF61" s="81">
        <v>0</v>
      </c>
      <c r="BG61" s="81">
        <v>0</v>
      </c>
      <c r="BH61" s="81">
        <v>0</v>
      </c>
      <c r="BI61" s="82">
        <v>0</v>
      </c>
      <c r="BJ61" s="82">
        <v>0</v>
      </c>
      <c r="BK61" s="82">
        <v>0</v>
      </c>
      <c r="BL61" s="82">
        <v>0</v>
      </c>
      <c r="BM61" s="82">
        <v>0</v>
      </c>
      <c r="BN61" s="82">
        <v>0</v>
      </c>
      <c r="BO61" s="82">
        <v>0</v>
      </c>
      <c r="BP61" s="81">
        <v>0</v>
      </c>
      <c r="BQ61" s="81">
        <v>0</v>
      </c>
      <c r="BR61" s="81">
        <v>0</v>
      </c>
      <c r="BS61" s="81">
        <v>0</v>
      </c>
      <c r="BT61" s="81">
        <v>0</v>
      </c>
      <c r="BU61" s="81">
        <v>0</v>
      </c>
      <c r="BV61" s="82">
        <v>0</v>
      </c>
      <c r="BW61" s="82">
        <v>0</v>
      </c>
      <c r="BX61" s="82">
        <v>0</v>
      </c>
      <c r="BY61" s="82">
        <v>0</v>
      </c>
      <c r="BZ61" s="82">
        <v>0</v>
      </c>
      <c r="CA61" s="82">
        <v>0</v>
      </c>
      <c r="CB61" s="82">
        <v>0</v>
      </c>
      <c r="CC61" s="76"/>
      <c r="CD61" s="24">
        <f t="shared" si="40"/>
        <v>0</v>
      </c>
      <c r="CE61" s="24">
        <f t="shared" si="41"/>
        <v>0</v>
      </c>
      <c r="CF61" s="24">
        <f t="shared" si="42"/>
        <v>0</v>
      </c>
      <c r="CG61" s="29">
        <f t="shared" si="43"/>
        <v>0</v>
      </c>
      <c r="CH61" s="30">
        <v>0</v>
      </c>
      <c r="CI61" s="24">
        <f t="shared" si="4"/>
        <v>0</v>
      </c>
      <c r="CJ61" s="24">
        <f t="shared" si="5"/>
        <v>0</v>
      </c>
      <c r="CK61" s="24">
        <f t="shared" si="6"/>
        <v>0</v>
      </c>
      <c r="CL61" s="29">
        <f t="shared" si="7"/>
        <v>0</v>
      </c>
      <c r="CM61" s="28">
        <v>0</v>
      </c>
      <c r="CN61" s="24">
        <f t="shared" si="32"/>
        <v>0</v>
      </c>
      <c r="CO61" s="24">
        <f t="shared" si="33"/>
        <v>0</v>
      </c>
      <c r="CP61" s="24">
        <f t="shared" si="34"/>
        <v>0</v>
      </c>
      <c r="CQ61" s="29">
        <f t="shared" si="35"/>
        <v>0</v>
      </c>
      <c r="CR61" s="28">
        <v>0</v>
      </c>
      <c r="CS61" s="24">
        <f t="shared" si="36"/>
        <v>0</v>
      </c>
      <c r="CT61" s="24">
        <f t="shared" si="37"/>
        <v>0</v>
      </c>
      <c r="CU61" s="24">
        <f t="shared" si="38"/>
        <v>0</v>
      </c>
      <c r="CV61" s="29">
        <f t="shared" si="39"/>
        <v>0</v>
      </c>
    </row>
    <row r="62" spans="1:100" x14ac:dyDescent="0.25">
      <c r="A62" s="7">
        <f>Список!A62</f>
        <v>56</v>
      </c>
      <c r="B62" s="19" t="str">
        <f>Список!B62</f>
        <v>ООО "НАУЧНО-МЕТОДИЧЕСКИЙ ЦЕНТР КЛИНИЧЕСКОЙ ЛАБОРАТОРНОЙ ДИАГНОСТИКИ СИТИЛАБ"</v>
      </c>
      <c r="C62" s="24">
        <v>0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75">
        <v>0</v>
      </c>
      <c r="P62" s="81">
        <v>0</v>
      </c>
      <c r="Q62" s="81">
        <v>0</v>
      </c>
      <c r="R62" s="81">
        <v>0</v>
      </c>
      <c r="S62" s="81">
        <v>0</v>
      </c>
      <c r="T62" s="81">
        <v>0</v>
      </c>
      <c r="U62" s="81">
        <v>0</v>
      </c>
      <c r="V62" s="82">
        <v>0</v>
      </c>
      <c r="W62" s="82">
        <v>0</v>
      </c>
      <c r="X62" s="82">
        <v>0</v>
      </c>
      <c r="Y62" s="82">
        <v>0</v>
      </c>
      <c r="Z62" s="82">
        <v>0</v>
      </c>
      <c r="AA62" s="82">
        <v>0</v>
      </c>
      <c r="AB62" s="83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2">
        <v>0</v>
      </c>
      <c r="AJ62" s="82">
        <v>0</v>
      </c>
      <c r="AK62" s="82">
        <v>0</v>
      </c>
      <c r="AL62" s="82">
        <v>0</v>
      </c>
      <c r="AM62" s="82">
        <v>0</v>
      </c>
      <c r="AN62" s="82">
        <v>0</v>
      </c>
      <c r="AO62" s="83">
        <v>0</v>
      </c>
      <c r="AP62" s="81">
        <v>0</v>
      </c>
      <c r="AQ62" s="81">
        <v>0</v>
      </c>
      <c r="AR62" s="81">
        <v>0</v>
      </c>
      <c r="AS62" s="81">
        <v>0</v>
      </c>
      <c r="AT62" s="81">
        <v>0</v>
      </c>
      <c r="AU62" s="81">
        <v>0</v>
      </c>
      <c r="AV62" s="82">
        <v>0</v>
      </c>
      <c r="AW62" s="82">
        <v>0</v>
      </c>
      <c r="AX62" s="82">
        <v>0</v>
      </c>
      <c r="AY62" s="82">
        <v>0</v>
      </c>
      <c r="AZ62" s="82">
        <v>0</v>
      </c>
      <c r="BA62" s="82">
        <v>0</v>
      </c>
      <c r="BB62" s="82">
        <v>0</v>
      </c>
      <c r="BC62" s="81">
        <v>0</v>
      </c>
      <c r="BD62" s="81">
        <v>0</v>
      </c>
      <c r="BE62" s="81">
        <v>0</v>
      </c>
      <c r="BF62" s="81">
        <v>0</v>
      </c>
      <c r="BG62" s="81">
        <v>0</v>
      </c>
      <c r="BH62" s="81">
        <v>0</v>
      </c>
      <c r="BI62" s="82">
        <v>0</v>
      </c>
      <c r="BJ62" s="82">
        <v>0</v>
      </c>
      <c r="BK62" s="82">
        <v>0</v>
      </c>
      <c r="BL62" s="82">
        <v>0</v>
      </c>
      <c r="BM62" s="82">
        <v>0</v>
      </c>
      <c r="BN62" s="82">
        <v>0</v>
      </c>
      <c r="BO62" s="82">
        <v>0</v>
      </c>
      <c r="BP62" s="81">
        <v>0</v>
      </c>
      <c r="BQ62" s="81">
        <v>0</v>
      </c>
      <c r="BR62" s="81">
        <v>0</v>
      </c>
      <c r="BS62" s="81">
        <v>0</v>
      </c>
      <c r="BT62" s="81">
        <v>0</v>
      </c>
      <c r="BU62" s="81">
        <v>0</v>
      </c>
      <c r="BV62" s="82">
        <v>0</v>
      </c>
      <c r="BW62" s="82">
        <v>0</v>
      </c>
      <c r="BX62" s="82">
        <v>0</v>
      </c>
      <c r="BY62" s="82">
        <v>0</v>
      </c>
      <c r="BZ62" s="82">
        <v>0</v>
      </c>
      <c r="CA62" s="82">
        <v>0</v>
      </c>
      <c r="CB62" s="82">
        <v>0</v>
      </c>
      <c r="CC62" s="76"/>
      <c r="CD62" s="24">
        <f t="shared" si="40"/>
        <v>0</v>
      </c>
      <c r="CE62" s="24">
        <f t="shared" si="41"/>
        <v>0</v>
      </c>
      <c r="CF62" s="24">
        <f t="shared" si="42"/>
        <v>0</v>
      </c>
      <c r="CG62" s="29">
        <f t="shared" si="43"/>
        <v>0</v>
      </c>
      <c r="CH62" s="30">
        <v>0</v>
      </c>
      <c r="CI62" s="24">
        <f t="shared" si="4"/>
        <v>0</v>
      </c>
      <c r="CJ62" s="24">
        <f t="shared" si="5"/>
        <v>0</v>
      </c>
      <c r="CK62" s="24">
        <f t="shared" si="6"/>
        <v>0</v>
      </c>
      <c r="CL62" s="29">
        <f t="shared" si="7"/>
        <v>0</v>
      </c>
      <c r="CM62" s="28">
        <v>0</v>
      </c>
      <c r="CN62" s="24">
        <f t="shared" si="32"/>
        <v>0</v>
      </c>
      <c r="CO62" s="24">
        <f t="shared" si="33"/>
        <v>0</v>
      </c>
      <c r="CP62" s="24">
        <f t="shared" si="34"/>
        <v>0</v>
      </c>
      <c r="CQ62" s="29">
        <f t="shared" si="35"/>
        <v>0</v>
      </c>
      <c r="CR62" s="28">
        <v>0</v>
      </c>
      <c r="CS62" s="24">
        <f t="shared" si="36"/>
        <v>0</v>
      </c>
      <c r="CT62" s="24">
        <f t="shared" si="37"/>
        <v>0</v>
      </c>
      <c r="CU62" s="24">
        <f t="shared" si="38"/>
        <v>0</v>
      </c>
      <c r="CV62" s="29">
        <f t="shared" si="39"/>
        <v>0</v>
      </c>
    </row>
    <row r="63" spans="1:100" x14ac:dyDescent="0.25">
      <c r="A63" s="7">
        <f>Список!A63</f>
        <v>57</v>
      </c>
      <c r="B63" s="19" t="str">
        <f>Список!B63</f>
        <v>ООО "ЛАБОРАТОРИЯ ГЕМОТЕСТ"</v>
      </c>
      <c r="C63" s="24">
        <v>0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75">
        <v>0</v>
      </c>
      <c r="P63" s="81">
        <v>0</v>
      </c>
      <c r="Q63" s="81">
        <v>0</v>
      </c>
      <c r="R63" s="81">
        <v>0</v>
      </c>
      <c r="S63" s="81">
        <v>0</v>
      </c>
      <c r="T63" s="81">
        <v>0</v>
      </c>
      <c r="U63" s="81">
        <v>0</v>
      </c>
      <c r="V63" s="82">
        <v>0</v>
      </c>
      <c r="W63" s="82">
        <v>0</v>
      </c>
      <c r="X63" s="82">
        <v>0</v>
      </c>
      <c r="Y63" s="82">
        <v>0</v>
      </c>
      <c r="Z63" s="82">
        <v>0</v>
      </c>
      <c r="AA63" s="82">
        <v>0</v>
      </c>
      <c r="AB63" s="83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2">
        <v>0</v>
      </c>
      <c r="AJ63" s="82">
        <v>0</v>
      </c>
      <c r="AK63" s="82">
        <v>0</v>
      </c>
      <c r="AL63" s="82">
        <v>0</v>
      </c>
      <c r="AM63" s="82">
        <v>0</v>
      </c>
      <c r="AN63" s="82">
        <v>0</v>
      </c>
      <c r="AO63" s="83">
        <v>0</v>
      </c>
      <c r="AP63" s="81">
        <v>0</v>
      </c>
      <c r="AQ63" s="81">
        <v>0</v>
      </c>
      <c r="AR63" s="81">
        <v>0</v>
      </c>
      <c r="AS63" s="81">
        <v>0</v>
      </c>
      <c r="AT63" s="81">
        <v>0</v>
      </c>
      <c r="AU63" s="81">
        <v>0</v>
      </c>
      <c r="AV63" s="82">
        <v>0</v>
      </c>
      <c r="AW63" s="82">
        <v>0</v>
      </c>
      <c r="AX63" s="82">
        <v>0</v>
      </c>
      <c r="AY63" s="82">
        <v>0</v>
      </c>
      <c r="AZ63" s="82">
        <v>0</v>
      </c>
      <c r="BA63" s="82">
        <v>0</v>
      </c>
      <c r="BB63" s="82">
        <v>0</v>
      </c>
      <c r="BC63" s="81">
        <v>0</v>
      </c>
      <c r="BD63" s="81">
        <v>0</v>
      </c>
      <c r="BE63" s="81">
        <v>0</v>
      </c>
      <c r="BF63" s="81">
        <v>0</v>
      </c>
      <c r="BG63" s="81">
        <v>0</v>
      </c>
      <c r="BH63" s="81">
        <v>0</v>
      </c>
      <c r="BI63" s="82">
        <v>0</v>
      </c>
      <c r="BJ63" s="82">
        <v>0</v>
      </c>
      <c r="BK63" s="82">
        <v>0</v>
      </c>
      <c r="BL63" s="82">
        <v>0</v>
      </c>
      <c r="BM63" s="82">
        <v>0</v>
      </c>
      <c r="BN63" s="82">
        <v>0</v>
      </c>
      <c r="BO63" s="82">
        <v>0</v>
      </c>
      <c r="BP63" s="81">
        <v>0</v>
      </c>
      <c r="BQ63" s="81">
        <v>0</v>
      </c>
      <c r="BR63" s="81">
        <v>0</v>
      </c>
      <c r="BS63" s="81">
        <v>0</v>
      </c>
      <c r="BT63" s="81">
        <v>0</v>
      </c>
      <c r="BU63" s="81">
        <v>0</v>
      </c>
      <c r="BV63" s="82">
        <v>0</v>
      </c>
      <c r="BW63" s="82">
        <v>0</v>
      </c>
      <c r="BX63" s="82">
        <v>0</v>
      </c>
      <c r="BY63" s="82">
        <v>0</v>
      </c>
      <c r="BZ63" s="82">
        <v>0</v>
      </c>
      <c r="CA63" s="82">
        <v>0</v>
      </c>
      <c r="CB63" s="82">
        <v>0</v>
      </c>
      <c r="CC63" s="76"/>
      <c r="CD63" s="24">
        <f t="shared" si="40"/>
        <v>0</v>
      </c>
      <c r="CE63" s="24">
        <f t="shared" si="41"/>
        <v>0</v>
      </c>
      <c r="CF63" s="24">
        <f t="shared" si="42"/>
        <v>0</v>
      </c>
      <c r="CG63" s="29">
        <f t="shared" si="43"/>
        <v>0</v>
      </c>
      <c r="CH63" s="30">
        <v>0</v>
      </c>
      <c r="CI63" s="24">
        <f t="shared" si="4"/>
        <v>0</v>
      </c>
      <c r="CJ63" s="24">
        <f t="shared" si="5"/>
        <v>0</v>
      </c>
      <c r="CK63" s="24">
        <f t="shared" si="6"/>
        <v>0</v>
      </c>
      <c r="CL63" s="29">
        <f t="shared" si="7"/>
        <v>0</v>
      </c>
      <c r="CM63" s="28">
        <v>0</v>
      </c>
      <c r="CN63" s="24">
        <f t="shared" si="32"/>
        <v>0</v>
      </c>
      <c r="CO63" s="24">
        <f t="shared" si="33"/>
        <v>0</v>
      </c>
      <c r="CP63" s="24">
        <f t="shared" si="34"/>
        <v>0</v>
      </c>
      <c r="CQ63" s="29">
        <f t="shared" si="35"/>
        <v>0</v>
      </c>
      <c r="CR63" s="28">
        <v>0</v>
      </c>
      <c r="CS63" s="24">
        <f t="shared" si="36"/>
        <v>0</v>
      </c>
      <c r="CT63" s="24">
        <f t="shared" si="37"/>
        <v>0</v>
      </c>
      <c r="CU63" s="24">
        <f t="shared" si="38"/>
        <v>0</v>
      </c>
      <c r="CV63" s="29">
        <f t="shared" si="39"/>
        <v>0</v>
      </c>
    </row>
    <row r="64" spans="1:100" x14ac:dyDescent="0.25">
      <c r="A64" s="7">
        <f>Список!A64</f>
        <v>58</v>
      </c>
      <c r="B64" s="19" t="str">
        <f>Список!B64</f>
        <v>ООО МФЦ "ГАРМОНИЯ"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75">
        <v>0</v>
      </c>
      <c r="P64" s="81">
        <v>0</v>
      </c>
      <c r="Q64" s="81">
        <v>0</v>
      </c>
      <c r="R64" s="81">
        <v>0</v>
      </c>
      <c r="S64" s="81">
        <v>0</v>
      </c>
      <c r="T64" s="81">
        <v>0</v>
      </c>
      <c r="U64" s="81">
        <v>0</v>
      </c>
      <c r="V64" s="82">
        <v>0</v>
      </c>
      <c r="W64" s="82">
        <v>0</v>
      </c>
      <c r="X64" s="82">
        <v>0</v>
      </c>
      <c r="Y64" s="82">
        <v>0</v>
      </c>
      <c r="Z64" s="82">
        <v>0</v>
      </c>
      <c r="AA64" s="82">
        <v>0</v>
      </c>
      <c r="AB64" s="83">
        <v>0</v>
      </c>
      <c r="AC64" s="81">
        <v>0</v>
      </c>
      <c r="AD64" s="81">
        <v>0</v>
      </c>
      <c r="AE64" s="81">
        <v>0</v>
      </c>
      <c r="AF64" s="81">
        <v>0</v>
      </c>
      <c r="AG64" s="81">
        <v>0</v>
      </c>
      <c r="AH64" s="81">
        <v>0</v>
      </c>
      <c r="AI64" s="82">
        <v>0</v>
      </c>
      <c r="AJ64" s="82">
        <v>0</v>
      </c>
      <c r="AK64" s="82">
        <v>0</v>
      </c>
      <c r="AL64" s="82">
        <v>0</v>
      </c>
      <c r="AM64" s="82">
        <v>0</v>
      </c>
      <c r="AN64" s="82">
        <v>0</v>
      </c>
      <c r="AO64" s="83">
        <v>0</v>
      </c>
      <c r="AP64" s="81">
        <v>0</v>
      </c>
      <c r="AQ64" s="81">
        <v>0</v>
      </c>
      <c r="AR64" s="81">
        <v>0</v>
      </c>
      <c r="AS64" s="81">
        <v>0</v>
      </c>
      <c r="AT64" s="81">
        <v>0</v>
      </c>
      <c r="AU64" s="81">
        <v>0</v>
      </c>
      <c r="AV64" s="82">
        <v>0</v>
      </c>
      <c r="AW64" s="82">
        <v>0</v>
      </c>
      <c r="AX64" s="82">
        <v>0</v>
      </c>
      <c r="AY64" s="82">
        <v>0</v>
      </c>
      <c r="AZ64" s="82">
        <v>0</v>
      </c>
      <c r="BA64" s="82">
        <v>0</v>
      </c>
      <c r="BB64" s="82">
        <v>0</v>
      </c>
      <c r="BC64" s="81">
        <v>0</v>
      </c>
      <c r="BD64" s="81">
        <v>0</v>
      </c>
      <c r="BE64" s="81">
        <v>0</v>
      </c>
      <c r="BF64" s="81">
        <v>0</v>
      </c>
      <c r="BG64" s="81">
        <v>0</v>
      </c>
      <c r="BH64" s="81">
        <v>0</v>
      </c>
      <c r="BI64" s="82">
        <v>0</v>
      </c>
      <c r="BJ64" s="82">
        <v>0</v>
      </c>
      <c r="BK64" s="82">
        <v>0</v>
      </c>
      <c r="BL64" s="82">
        <v>0</v>
      </c>
      <c r="BM64" s="82">
        <v>0</v>
      </c>
      <c r="BN64" s="82">
        <v>0</v>
      </c>
      <c r="BO64" s="82">
        <v>0</v>
      </c>
      <c r="BP64" s="81">
        <v>0</v>
      </c>
      <c r="BQ64" s="81">
        <v>0</v>
      </c>
      <c r="BR64" s="81">
        <v>0</v>
      </c>
      <c r="BS64" s="81">
        <v>0</v>
      </c>
      <c r="BT64" s="81">
        <v>0</v>
      </c>
      <c r="BU64" s="81">
        <v>0</v>
      </c>
      <c r="BV64" s="82">
        <v>0</v>
      </c>
      <c r="BW64" s="82">
        <v>0</v>
      </c>
      <c r="BX64" s="82">
        <v>0</v>
      </c>
      <c r="BY64" s="82">
        <v>0</v>
      </c>
      <c r="BZ64" s="82">
        <v>0</v>
      </c>
      <c r="CA64" s="82">
        <v>0</v>
      </c>
      <c r="CB64" s="82">
        <v>0</v>
      </c>
      <c r="CC64" s="76"/>
      <c r="CD64" s="24">
        <f t="shared" si="40"/>
        <v>0</v>
      </c>
      <c r="CE64" s="24">
        <f t="shared" si="41"/>
        <v>0</v>
      </c>
      <c r="CF64" s="24">
        <f t="shared" si="42"/>
        <v>0</v>
      </c>
      <c r="CG64" s="29">
        <f t="shared" si="43"/>
        <v>0</v>
      </c>
      <c r="CH64" s="30">
        <v>0</v>
      </c>
      <c r="CI64" s="24">
        <f t="shared" si="4"/>
        <v>0</v>
      </c>
      <c r="CJ64" s="24">
        <f t="shared" si="5"/>
        <v>0</v>
      </c>
      <c r="CK64" s="24">
        <f t="shared" si="6"/>
        <v>0</v>
      </c>
      <c r="CL64" s="29">
        <f t="shared" si="7"/>
        <v>0</v>
      </c>
      <c r="CM64" s="28">
        <v>0</v>
      </c>
      <c r="CN64" s="24">
        <f t="shared" si="32"/>
        <v>0</v>
      </c>
      <c r="CO64" s="24">
        <f t="shared" si="33"/>
        <v>0</v>
      </c>
      <c r="CP64" s="24">
        <f t="shared" si="34"/>
        <v>0</v>
      </c>
      <c r="CQ64" s="29">
        <f t="shared" si="35"/>
        <v>0</v>
      </c>
      <c r="CR64" s="28">
        <v>0</v>
      </c>
      <c r="CS64" s="24">
        <f t="shared" si="36"/>
        <v>0</v>
      </c>
      <c r="CT64" s="24">
        <f t="shared" si="37"/>
        <v>0</v>
      </c>
      <c r="CU64" s="24">
        <f t="shared" si="38"/>
        <v>0</v>
      </c>
      <c r="CV64" s="29">
        <f t="shared" si="39"/>
        <v>0</v>
      </c>
    </row>
    <row r="65" spans="1:100" x14ac:dyDescent="0.25">
      <c r="A65" s="7">
        <f>Список!A65</f>
        <v>59</v>
      </c>
      <c r="B65" s="19" t="str">
        <f>Список!B65</f>
        <v>ООО "АМЕЛИЯ"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75">
        <v>0</v>
      </c>
      <c r="P65" s="81">
        <v>0</v>
      </c>
      <c r="Q65" s="81">
        <v>0</v>
      </c>
      <c r="R65" s="81">
        <v>0</v>
      </c>
      <c r="S65" s="81">
        <v>0</v>
      </c>
      <c r="T65" s="81">
        <v>0</v>
      </c>
      <c r="U65" s="81">
        <v>0</v>
      </c>
      <c r="V65" s="82">
        <v>0</v>
      </c>
      <c r="W65" s="82">
        <v>0</v>
      </c>
      <c r="X65" s="82">
        <v>0</v>
      </c>
      <c r="Y65" s="82">
        <v>0</v>
      </c>
      <c r="Z65" s="82">
        <v>0</v>
      </c>
      <c r="AA65" s="82">
        <v>0</v>
      </c>
      <c r="AB65" s="83">
        <v>0</v>
      </c>
      <c r="AC65" s="81">
        <v>0</v>
      </c>
      <c r="AD65" s="81">
        <v>0</v>
      </c>
      <c r="AE65" s="81">
        <v>0</v>
      </c>
      <c r="AF65" s="81">
        <v>0</v>
      </c>
      <c r="AG65" s="81">
        <v>0</v>
      </c>
      <c r="AH65" s="81">
        <v>0</v>
      </c>
      <c r="AI65" s="82">
        <v>0</v>
      </c>
      <c r="AJ65" s="82">
        <v>0</v>
      </c>
      <c r="AK65" s="82">
        <v>0</v>
      </c>
      <c r="AL65" s="82">
        <v>0</v>
      </c>
      <c r="AM65" s="82">
        <v>0</v>
      </c>
      <c r="AN65" s="82">
        <v>0</v>
      </c>
      <c r="AO65" s="83">
        <v>0</v>
      </c>
      <c r="AP65" s="81">
        <v>0</v>
      </c>
      <c r="AQ65" s="81">
        <v>0</v>
      </c>
      <c r="AR65" s="81">
        <v>0</v>
      </c>
      <c r="AS65" s="81">
        <v>0</v>
      </c>
      <c r="AT65" s="81">
        <v>0</v>
      </c>
      <c r="AU65" s="81">
        <v>0</v>
      </c>
      <c r="AV65" s="82">
        <v>0</v>
      </c>
      <c r="AW65" s="82">
        <v>0</v>
      </c>
      <c r="AX65" s="82">
        <v>0</v>
      </c>
      <c r="AY65" s="82">
        <v>0</v>
      </c>
      <c r="AZ65" s="82">
        <v>0</v>
      </c>
      <c r="BA65" s="82">
        <v>0</v>
      </c>
      <c r="BB65" s="82">
        <v>0</v>
      </c>
      <c r="BC65" s="81">
        <v>0</v>
      </c>
      <c r="BD65" s="81">
        <v>0</v>
      </c>
      <c r="BE65" s="81">
        <v>0</v>
      </c>
      <c r="BF65" s="81">
        <v>0</v>
      </c>
      <c r="BG65" s="81">
        <v>0</v>
      </c>
      <c r="BH65" s="81">
        <v>0</v>
      </c>
      <c r="BI65" s="82">
        <v>0</v>
      </c>
      <c r="BJ65" s="82">
        <v>0</v>
      </c>
      <c r="BK65" s="82">
        <v>0</v>
      </c>
      <c r="BL65" s="82">
        <v>0</v>
      </c>
      <c r="BM65" s="82">
        <v>0</v>
      </c>
      <c r="BN65" s="82">
        <v>0</v>
      </c>
      <c r="BO65" s="82">
        <v>0</v>
      </c>
      <c r="BP65" s="81">
        <v>0</v>
      </c>
      <c r="BQ65" s="81">
        <v>0</v>
      </c>
      <c r="BR65" s="81">
        <v>0</v>
      </c>
      <c r="BS65" s="81">
        <v>0</v>
      </c>
      <c r="BT65" s="81">
        <v>0</v>
      </c>
      <c r="BU65" s="81">
        <v>0</v>
      </c>
      <c r="BV65" s="82">
        <v>0</v>
      </c>
      <c r="BW65" s="82">
        <v>0</v>
      </c>
      <c r="BX65" s="82">
        <v>0</v>
      </c>
      <c r="BY65" s="82">
        <v>0</v>
      </c>
      <c r="BZ65" s="82">
        <v>0</v>
      </c>
      <c r="CA65" s="82">
        <v>0</v>
      </c>
      <c r="CB65" s="82">
        <v>0</v>
      </c>
      <c r="CC65" s="76"/>
      <c r="CD65" s="24">
        <f t="shared" si="40"/>
        <v>0</v>
      </c>
      <c r="CE65" s="24">
        <f t="shared" si="41"/>
        <v>0</v>
      </c>
      <c r="CF65" s="24">
        <f t="shared" si="42"/>
        <v>0</v>
      </c>
      <c r="CG65" s="29">
        <f t="shared" si="43"/>
        <v>0</v>
      </c>
      <c r="CH65" s="30">
        <v>0</v>
      </c>
      <c r="CI65" s="24">
        <f t="shared" si="4"/>
        <v>0</v>
      </c>
      <c r="CJ65" s="24">
        <f t="shared" si="5"/>
        <v>0</v>
      </c>
      <c r="CK65" s="24">
        <f t="shared" si="6"/>
        <v>0</v>
      </c>
      <c r="CL65" s="29">
        <f t="shared" si="7"/>
        <v>0</v>
      </c>
      <c r="CM65" s="28">
        <v>0</v>
      </c>
      <c r="CN65" s="24">
        <f t="shared" si="32"/>
        <v>0</v>
      </c>
      <c r="CO65" s="24">
        <f t="shared" si="33"/>
        <v>0</v>
      </c>
      <c r="CP65" s="24">
        <f t="shared" si="34"/>
        <v>0</v>
      </c>
      <c r="CQ65" s="29">
        <f t="shared" si="35"/>
        <v>0</v>
      </c>
      <c r="CR65" s="28">
        <v>0</v>
      </c>
      <c r="CS65" s="24">
        <f t="shared" si="36"/>
        <v>0</v>
      </c>
      <c r="CT65" s="24">
        <f t="shared" si="37"/>
        <v>0</v>
      </c>
      <c r="CU65" s="24">
        <f t="shared" si="38"/>
        <v>0</v>
      </c>
      <c r="CV65" s="29">
        <f t="shared" si="39"/>
        <v>0</v>
      </c>
    </row>
    <row r="66" spans="1:100" x14ac:dyDescent="0.25">
      <c r="A66" s="7">
        <f>Список!A66</f>
        <v>60</v>
      </c>
      <c r="B66" s="19" t="str">
        <f>Список!B66</f>
        <v>МТР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75">
        <v>0</v>
      </c>
      <c r="P66" s="24">
        <v>600</v>
      </c>
      <c r="Q66" s="24">
        <f>$P$66/12</f>
        <v>50</v>
      </c>
      <c r="R66" s="24">
        <f t="shared" ref="R66:AB66" si="44">$P$66/12</f>
        <v>50</v>
      </c>
      <c r="S66" s="24">
        <f t="shared" si="44"/>
        <v>50</v>
      </c>
      <c r="T66" s="24">
        <f t="shared" si="44"/>
        <v>50</v>
      </c>
      <c r="U66" s="24">
        <f t="shared" si="44"/>
        <v>50</v>
      </c>
      <c r="V66" s="24">
        <f t="shared" si="44"/>
        <v>50</v>
      </c>
      <c r="W66" s="24">
        <f t="shared" si="44"/>
        <v>50</v>
      </c>
      <c r="X66" s="24">
        <f t="shared" si="44"/>
        <v>50</v>
      </c>
      <c r="Y66" s="24">
        <f t="shared" si="44"/>
        <v>50</v>
      </c>
      <c r="Z66" s="24">
        <f t="shared" si="44"/>
        <v>50</v>
      </c>
      <c r="AA66" s="24">
        <f t="shared" si="44"/>
        <v>50</v>
      </c>
      <c r="AB66" s="75">
        <f t="shared" si="44"/>
        <v>50</v>
      </c>
      <c r="AC66" s="24">
        <v>4255</v>
      </c>
      <c r="AD66" s="24">
        <f>ROUND($AC$66/12,0)</f>
        <v>355</v>
      </c>
      <c r="AE66" s="24">
        <f t="shared" ref="AE66:AN66" si="45">ROUND($AC$66/12,0)</f>
        <v>355</v>
      </c>
      <c r="AF66" s="24">
        <f t="shared" si="45"/>
        <v>355</v>
      </c>
      <c r="AG66" s="24">
        <f t="shared" si="45"/>
        <v>355</v>
      </c>
      <c r="AH66" s="24">
        <f t="shared" si="45"/>
        <v>355</v>
      </c>
      <c r="AI66" s="24">
        <f t="shared" si="45"/>
        <v>355</v>
      </c>
      <c r="AJ66" s="24">
        <f t="shared" si="45"/>
        <v>355</v>
      </c>
      <c r="AK66" s="24">
        <f t="shared" si="45"/>
        <v>355</v>
      </c>
      <c r="AL66" s="24">
        <f t="shared" si="45"/>
        <v>355</v>
      </c>
      <c r="AM66" s="24">
        <f t="shared" si="45"/>
        <v>355</v>
      </c>
      <c r="AN66" s="24">
        <f t="shared" si="45"/>
        <v>355</v>
      </c>
      <c r="AO66" s="75">
        <f>AC66-AD66-AE66-AF66-AG66-AH66-AI66-AJ66-AK66-AL66-AM66-AN66</f>
        <v>350</v>
      </c>
      <c r="AP66" s="24">
        <v>3000</v>
      </c>
      <c r="AQ66" s="24">
        <f>ROUND($AP$66/12,0)</f>
        <v>250</v>
      </c>
      <c r="AR66" s="24">
        <f t="shared" ref="AR66:BB66" si="46">ROUND($AP$66/12,0)</f>
        <v>250</v>
      </c>
      <c r="AS66" s="24">
        <f t="shared" si="46"/>
        <v>250</v>
      </c>
      <c r="AT66" s="24">
        <f t="shared" si="46"/>
        <v>250</v>
      </c>
      <c r="AU66" s="24">
        <f t="shared" si="46"/>
        <v>250</v>
      </c>
      <c r="AV66" s="24">
        <f t="shared" si="46"/>
        <v>250</v>
      </c>
      <c r="AW66" s="24">
        <f t="shared" si="46"/>
        <v>250</v>
      </c>
      <c r="AX66" s="24">
        <f t="shared" si="46"/>
        <v>250</v>
      </c>
      <c r="AY66" s="24">
        <f t="shared" si="46"/>
        <v>250</v>
      </c>
      <c r="AZ66" s="24">
        <f t="shared" si="46"/>
        <v>250</v>
      </c>
      <c r="BA66" s="24">
        <f t="shared" si="46"/>
        <v>250</v>
      </c>
      <c r="BB66" s="24">
        <f t="shared" si="46"/>
        <v>250</v>
      </c>
      <c r="BC66" s="24">
        <v>17948</v>
      </c>
      <c r="BD66" s="24">
        <f>ROUND($BC$66/12,0)</f>
        <v>1496</v>
      </c>
      <c r="BE66" s="24">
        <f t="shared" ref="BE66:BN66" si="47">ROUND($BC$66/12,0)</f>
        <v>1496</v>
      </c>
      <c r="BF66" s="24">
        <f t="shared" si="47"/>
        <v>1496</v>
      </c>
      <c r="BG66" s="24">
        <f t="shared" si="47"/>
        <v>1496</v>
      </c>
      <c r="BH66" s="24">
        <f t="shared" si="47"/>
        <v>1496</v>
      </c>
      <c r="BI66" s="24">
        <f t="shared" si="47"/>
        <v>1496</v>
      </c>
      <c r="BJ66" s="24">
        <f t="shared" si="47"/>
        <v>1496</v>
      </c>
      <c r="BK66" s="24">
        <f t="shared" si="47"/>
        <v>1496</v>
      </c>
      <c r="BL66" s="24">
        <f t="shared" si="47"/>
        <v>1496</v>
      </c>
      <c r="BM66" s="24">
        <f t="shared" si="47"/>
        <v>1496</v>
      </c>
      <c r="BN66" s="24">
        <f t="shared" si="47"/>
        <v>1496</v>
      </c>
      <c r="BO66" s="24">
        <f>BC66-BD66-BE66-BF66-BG66-BH66-BI66-BJ66-BK66-BL66-BM66-BN66</f>
        <v>1492</v>
      </c>
      <c r="BP66" s="24">
        <v>0</v>
      </c>
      <c r="BQ66" s="24">
        <v>0</v>
      </c>
      <c r="BR66" s="24">
        <v>0</v>
      </c>
      <c r="BS66" s="24">
        <v>0</v>
      </c>
      <c r="BT66" s="24">
        <v>0</v>
      </c>
      <c r="BU66" s="24">
        <v>0</v>
      </c>
      <c r="BV66" s="24">
        <v>0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v>0</v>
      </c>
      <c r="CC66" s="76">
        <v>782</v>
      </c>
      <c r="CD66" s="24">
        <f t="shared" si="40"/>
        <v>196</v>
      </c>
      <c r="CE66" s="24">
        <f t="shared" si="41"/>
        <v>196</v>
      </c>
      <c r="CF66" s="24">
        <f t="shared" si="42"/>
        <v>196</v>
      </c>
      <c r="CG66" s="29">
        <f t="shared" si="43"/>
        <v>194</v>
      </c>
      <c r="CH66" s="30">
        <v>0</v>
      </c>
      <c r="CI66" s="24">
        <f t="shared" si="4"/>
        <v>0</v>
      </c>
      <c r="CJ66" s="24">
        <f t="shared" si="5"/>
        <v>0</v>
      </c>
      <c r="CK66" s="24">
        <f t="shared" si="6"/>
        <v>0</v>
      </c>
      <c r="CL66" s="29">
        <f t="shared" si="7"/>
        <v>0</v>
      </c>
      <c r="CM66" s="28">
        <v>0</v>
      </c>
      <c r="CN66" s="24">
        <f t="shared" si="32"/>
        <v>0</v>
      </c>
      <c r="CO66" s="24">
        <f t="shared" si="33"/>
        <v>0</v>
      </c>
      <c r="CP66" s="24">
        <f t="shared" si="34"/>
        <v>0</v>
      </c>
      <c r="CQ66" s="29">
        <f t="shared" si="35"/>
        <v>0</v>
      </c>
      <c r="CR66" s="28">
        <v>0</v>
      </c>
      <c r="CS66" s="24">
        <f t="shared" si="36"/>
        <v>0</v>
      </c>
      <c r="CT66" s="24">
        <f t="shared" si="37"/>
        <v>0</v>
      </c>
      <c r="CU66" s="24">
        <f t="shared" si="38"/>
        <v>0</v>
      </c>
      <c r="CV66" s="29">
        <f t="shared" si="39"/>
        <v>0</v>
      </c>
    </row>
    <row r="67" spans="1:100" ht="16.5" thickBot="1" x14ac:dyDescent="0.3">
      <c r="A67" s="7">
        <f>Список!A67</f>
        <v>0</v>
      </c>
      <c r="B67" s="19" t="str">
        <f>Список!B67</f>
        <v>ИТОГО</v>
      </c>
      <c r="C67" s="21">
        <f>SUM(C7:C66)</f>
        <v>38585</v>
      </c>
      <c r="D67" s="21">
        <f t="shared" ref="D67:O67" si="48">SUM(D7:D66)</f>
        <v>3214</v>
      </c>
      <c r="E67" s="21">
        <f t="shared" si="48"/>
        <v>3014</v>
      </c>
      <c r="F67" s="21">
        <f t="shared" si="48"/>
        <v>3017</v>
      </c>
      <c r="G67" s="21">
        <f t="shared" si="48"/>
        <v>3014</v>
      </c>
      <c r="H67" s="21">
        <f t="shared" si="48"/>
        <v>3815</v>
      </c>
      <c r="I67" s="21">
        <f t="shared" si="48"/>
        <v>3216</v>
      </c>
      <c r="J67" s="21">
        <f t="shared" si="48"/>
        <v>3215</v>
      </c>
      <c r="K67" s="21">
        <f t="shared" si="48"/>
        <v>3215</v>
      </c>
      <c r="L67" s="21">
        <f t="shared" si="48"/>
        <v>3218</v>
      </c>
      <c r="M67" s="21">
        <f t="shared" si="48"/>
        <v>3215</v>
      </c>
      <c r="N67" s="21">
        <f t="shared" si="48"/>
        <v>3215</v>
      </c>
      <c r="O67" s="80">
        <f t="shared" si="48"/>
        <v>3217</v>
      </c>
      <c r="P67" s="21">
        <f>SUM(P7:P66)</f>
        <v>13899</v>
      </c>
      <c r="Q67" s="21">
        <f t="shared" ref="Q67:AB67" si="49">SUM(Q7:Q66)</f>
        <v>1158</v>
      </c>
      <c r="R67" s="21">
        <f t="shared" si="49"/>
        <v>1158</v>
      </c>
      <c r="S67" s="21">
        <f t="shared" si="49"/>
        <v>1157</v>
      </c>
      <c r="T67" s="21">
        <f t="shared" si="49"/>
        <v>1159</v>
      </c>
      <c r="U67" s="21">
        <f t="shared" si="49"/>
        <v>1158</v>
      </c>
      <c r="V67" s="21">
        <f t="shared" si="49"/>
        <v>1159</v>
      </c>
      <c r="W67" s="21">
        <f t="shared" si="49"/>
        <v>1158</v>
      </c>
      <c r="X67" s="21">
        <f t="shared" si="49"/>
        <v>1159</v>
      </c>
      <c r="Y67" s="21">
        <f t="shared" si="49"/>
        <v>1157</v>
      </c>
      <c r="Z67" s="21">
        <f t="shared" si="49"/>
        <v>1159</v>
      </c>
      <c r="AA67" s="21">
        <f t="shared" si="49"/>
        <v>1158</v>
      </c>
      <c r="AB67" s="80">
        <f t="shared" si="49"/>
        <v>1159</v>
      </c>
      <c r="AC67" s="21">
        <f>SUM(AC7:AC66)</f>
        <v>10605</v>
      </c>
      <c r="AD67" s="21">
        <f t="shared" ref="AD67:AO67" si="50">SUM(AD7:AD66)</f>
        <v>884</v>
      </c>
      <c r="AE67" s="21">
        <f t="shared" si="50"/>
        <v>883</v>
      </c>
      <c r="AF67" s="21">
        <f t="shared" si="50"/>
        <v>884</v>
      </c>
      <c r="AG67" s="21">
        <f t="shared" si="50"/>
        <v>884</v>
      </c>
      <c r="AH67" s="21">
        <f t="shared" si="50"/>
        <v>885</v>
      </c>
      <c r="AI67" s="21">
        <f t="shared" si="50"/>
        <v>884</v>
      </c>
      <c r="AJ67" s="21">
        <f t="shared" si="50"/>
        <v>885</v>
      </c>
      <c r="AK67" s="21">
        <f t="shared" si="50"/>
        <v>884</v>
      </c>
      <c r="AL67" s="21">
        <f t="shared" si="50"/>
        <v>884</v>
      </c>
      <c r="AM67" s="21">
        <f t="shared" si="50"/>
        <v>884</v>
      </c>
      <c r="AN67" s="21">
        <f t="shared" si="50"/>
        <v>885</v>
      </c>
      <c r="AO67" s="80">
        <f t="shared" si="50"/>
        <v>879</v>
      </c>
      <c r="AP67" s="21">
        <f>SUM(AP7:AP66)</f>
        <v>221180</v>
      </c>
      <c r="AQ67" s="21">
        <f>SUM(AQ7:AQ66)</f>
        <v>18431</v>
      </c>
      <c r="AR67" s="21">
        <f t="shared" ref="AR67:BB67" si="51">SUM(AR7:AR66)</f>
        <v>18430</v>
      </c>
      <c r="AS67" s="21">
        <f t="shared" si="51"/>
        <v>18431</v>
      </c>
      <c r="AT67" s="21">
        <f t="shared" si="51"/>
        <v>18433</v>
      </c>
      <c r="AU67" s="21">
        <f t="shared" si="51"/>
        <v>18431</v>
      </c>
      <c r="AV67" s="21">
        <f t="shared" si="51"/>
        <v>18433</v>
      </c>
      <c r="AW67" s="21">
        <f t="shared" si="51"/>
        <v>18431</v>
      </c>
      <c r="AX67" s="21">
        <f t="shared" si="51"/>
        <v>18433</v>
      </c>
      <c r="AY67" s="21">
        <f t="shared" si="51"/>
        <v>18431</v>
      </c>
      <c r="AZ67" s="21">
        <f t="shared" si="51"/>
        <v>18433</v>
      </c>
      <c r="BA67" s="21">
        <f t="shared" si="51"/>
        <v>18431</v>
      </c>
      <c r="BB67" s="21">
        <f t="shared" si="51"/>
        <v>18432</v>
      </c>
      <c r="BC67" s="21">
        <f>SUM(BC7:BC66)</f>
        <v>72551</v>
      </c>
      <c r="BD67" s="21">
        <f t="shared" ref="BD67:BO67" si="52">SUM(BD7:BD66)</f>
        <v>6067</v>
      </c>
      <c r="BE67" s="21">
        <f t="shared" si="52"/>
        <v>6041</v>
      </c>
      <c r="BF67" s="21">
        <f t="shared" si="52"/>
        <v>6046</v>
      </c>
      <c r="BG67" s="21">
        <f t="shared" si="52"/>
        <v>6042</v>
      </c>
      <c r="BH67" s="21">
        <f t="shared" si="52"/>
        <v>6044</v>
      </c>
      <c r="BI67" s="21">
        <f t="shared" si="52"/>
        <v>6047</v>
      </c>
      <c r="BJ67" s="21">
        <f t="shared" si="52"/>
        <v>6044</v>
      </c>
      <c r="BK67" s="21">
        <f t="shared" si="52"/>
        <v>6043</v>
      </c>
      <c r="BL67" s="21">
        <f t="shared" si="52"/>
        <v>6047</v>
      </c>
      <c r="BM67" s="21">
        <f t="shared" si="52"/>
        <v>6043</v>
      </c>
      <c r="BN67" s="21">
        <f t="shared" si="52"/>
        <v>6044</v>
      </c>
      <c r="BO67" s="21">
        <f t="shared" si="52"/>
        <v>6043</v>
      </c>
      <c r="BP67" s="21">
        <f>SUM(BP7:BP66)</f>
        <v>23640</v>
      </c>
      <c r="BQ67" s="21">
        <f t="shared" ref="BQ67:CB67" si="53">SUM(BQ7:BQ66)</f>
        <v>1967</v>
      </c>
      <c r="BR67" s="21">
        <f t="shared" si="53"/>
        <v>1961</v>
      </c>
      <c r="BS67" s="21">
        <f t="shared" si="53"/>
        <v>1975</v>
      </c>
      <c r="BT67" s="21">
        <f t="shared" si="53"/>
        <v>1964</v>
      </c>
      <c r="BU67" s="21">
        <f t="shared" si="53"/>
        <v>1971</v>
      </c>
      <c r="BV67" s="21">
        <f t="shared" si="53"/>
        <v>1976</v>
      </c>
      <c r="BW67" s="21">
        <f t="shared" si="53"/>
        <v>1971</v>
      </c>
      <c r="BX67" s="21">
        <f t="shared" si="53"/>
        <v>1966</v>
      </c>
      <c r="BY67" s="21">
        <f t="shared" si="53"/>
        <v>1978</v>
      </c>
      <c r="BZ67" s="21">
        <f t="shared" si="53"/>
        <v>1966</v>
      </c>
      <c r="CA67" s="21">
        <f t="shared" si="53"/>
        <v>1971</v>
      </c>
      <c r="CB67" s="21">
        <f t="shared" si="53"/>
        <v>1974</v>
      </c>
      <c r="CC67" s="77">
        <f>SUM(CC7:CC66)</f>
        <v>782</v>
      </c>
      <c r="CD67" s="32">
        <f t="shared" ref="CD67" si="54">SUM(CD7:CD66)</f>
        <v>196</v>
      </c>
      <c r="CE67" s="32">
        <f t="shared" ref="CE67" si="55">SUM(CE7:CE66)</f>
        <v>196</v>
      </c>
      <c r="CF67" s="32">
        <f t="shared" ref="CF67" si="56">SUM(CF7:CF66)</f>
        <v>196</v>
      </c>
      <c r="CG67" s="33">
        <f t="shared" ref="CG67" si="57">SUM(CG7:CG66)</f>
        <v>194</v>
      </c>
      <c r="CH67" s="31">
        <f>SUM(CH7:CH66)</f>
        <v>1200</v>
      </c>
      <c r="CI67" s="32">
        <f t="shared" ref="CI67:CL67" si="58">SUM(CI7:CI66)</f>
        <v>300</v>
      </c>
      <c r="CJ67" s="32">
        <f t="shared" si="58"/>
        <v>300</v>
      </c>
      <c r="CK67" s="32">
        <f t="shared" si="58"/>
        <v>300</v>
      </c>
      <c r="CL67" s="33">
        <f t="shared" si="58"/>
        <v>300</v>
      </c>
      <c r="CM67" s="31">
        <f>SUM(CM7:CM66)</f>
        <v>100</v>
      </c>
      <c r="CN67" s="32">
        <f t="shared" ref="CN67:CQ67" si="59">SUM(CN7:CN66)</f>
        <v>25</v>
      </c>
      <c r="CO67" s="32">
        <f t="shared" si="59"/>
        <v>25</v>
      </c>
      <c r="CP67" s="32">
        <f t="shared" si="59"/>
        <v>25</v>
      </c>
      <c r="CQ67" s="33">
        <f t="shared" si="59"/>
        <v>25</v>
      </c>
      <c r="CR67" s="31">
        <f>SUM(CR7:CR66)</f>
        <v>5700</v>
      </c>
      <c r="CS67" s="32">
        <f t="shared" ref="CS67:CV67" si="60">SUM(CS7:CS66)</f>
        <v>1425</v>
      </c>
      <c r="CT67" s="32">
        <f t="shared" si="60"/>
        <v>1425</v>
      </c>
      <c r="CU67" s="32">
        <f t="shared" si="60"/>
        <v>1425</v>
      </c>
      <c r="CV67" s="33">
        <f t="shared" si="60"/>
        <v>1425</v>
      </c>
    </row>
    <row r="72" spans="1:10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51">
    <mergeCell ref="P4:AB4"/>
    <mergeCell ref="AC4:AO4"/>
    <mergeCell ref="AC5:AC6"/>
    <mergeCell ref="AP4:BB4"/>
    <mergeCell ref="AP5:AP6"/>
    <mergeCell ref="T5:V5"/>
    <mergeCell ref="W5:Y5"/>
    <mergeCell ref="Z5:AB5"/>
    <mergeCell ref="P5:P6"/>
    <mergeCell ref="Q5:S5"/>
    <mergeCell ref="BW5:BY5"/>
    <mergeCell ref="BZ5:CB5"/>
    <mergeCell ref="BC5:BC6"/>
    <mergeCell ref="BC4:BO4"/>
    <mergeCell ref="BP4:CB4"/>
    <mergeCell ref="BP5:BP6"/>
    <mergeCell ref="BQ5:BS5"/>
    <mergeCell ref="BT5:BV5"/>
    <mergeCell ref="BD5:BF5"/>
    <mergeCell ref="BG5:BI5"/>
    <mergeCell ref="BJ5:BL5"/>
    <mergeCell ref="BM5:BO5"/>
    <mergeCell ref="AC3:AO3"/>
    <mergeCell ref="AQ5:AS5"/>
    <mergeCell ref="AT5:AV5"/>
    <mergeCell ref="AW5:AY5"/>
    <mergeCell ref="AZ5:BB5"/>
    <mergeCell ref="AD5:AF5"/>
    <mergeCell ref="AG5:AI5"/>
    <mergeCell ref="AJ5:AL5"/>
    <mergeCell ref="AM5:AO5"/>
    <mergeCell ref="A4:A6"/>
    <mergeCell ref="B4:B6"/>
    <mergeCell ref="C5:C6"/>
    <mergeCell ref="D5:F5"/>
    <mergeCell ref="G5:I5"/>
    <mergeCell ref="C4:O4"/>
    <mergeCell ref="J5:L5"/>
    <mergeCell ref="M5:O5"/>
    <mergeCell ref="CC4:CG4"/>
    <mergeCell ref="CC5:CC6"/>
    <mergeCell ref="CD5:CG5"/>
    <mergeCell ref="CR4:CV4"/>
    <mergeCell ref="CR5:CR6"/>
    <mergeCell ref="CS5:CV5"/>
    <mergeCell ref="CH4:CL4"/>
    <mergeCell ref="CH5:CH6"/>
    <mergeCell ref="CI5:CL5"/>
    <mergeCell ref="CM4:CQ4"/>
    <mergeCell ref="CM5:CM6"/>
    <mergeCell ref="CN5:CQ5"/>
  </mergeCells>
  <pageMargins left="0.70866141732283472" right="0.70866141732283472" top="0.74803149606299213" bottom="0.74803149606299213" header="0.31496062992125984" footer="0.31496062992125984"/>
  <pageSetup paperSize="9" scale="40" fitToWidth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4"/>
  <sheetViews>
    <sheetView workbookViewId="0">
      <pane xSplit="2" ySplit="6" topLeftCell="C58" activePane="bottomRight" state="frozen"/>
      <selection pane="topRight"/>
      <selection pane="bottomLeft"/>
      <selection pane="bottomRight" activeCell="G74" sqref="G74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4" width="11" customWidth="1"/>
    <col min="9" max="9" width="11" customWidth="1"/>
    <col min="10" max="13" width="10.42578125" style="5" customWidth="1"/>
    <col min="14" max="21" width="10.42578125" customWidth="1"/>
  </cols>
  <sheetData>
    <row r="1" spans="1:21" x14ac:dyDescent="0.25">
      <c r="M1" s="6"/>
    </row>
    <row r="2" spans="1:21" x14ac:dyDescent="0.25">
      <c r="U2" s="1" t="s">
        <v>114</v>
      </c>
    </row>
    <row r="3" spans="1:21" ht="15.75" customHeight="1" x14ac:dyDescent="0.25">
      <c r="B3" s="3" t="s">
        <v>104</v>
      </c>
      <c r="C3" s="1"/>
      <c r="J3" s="1"/>
      <c r="K3" s="1"/>
      <c r="L3" s="1"/>
    </row>
    <row r="4" spans="1:21" ht="59.45" customHeight="1" x14ac:dyDescent="0.25">
      <c r="A4" s="149" t="s">
        <v>1</v>
      </c>
      <c r="B4" s="149" t="s">
        <v>2</v>
      </c>
      <c r="C4" s="163" t="s">
        <v>25</v>
      </c>
      <c r="D4" s="166" t="s">
        <v>82</v>
      </c>
      <c r="E4" s="166"/>
      <c r="F4" s="166"/>
      <c r="G4" s="166"/>
      <c r="H4" s="166"/>
      <c r="I4" s="166"/>
      <c r="J4" s="125" t="s">
        <v>3</v>
      </c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7"/>
    </row>
    <row r="5" spans="1:21" s="2" customFormat="1" ht="50.25" customHeight="1" x14ac:dyDescent="0.2">
      <c r="A5" s="149"/>
      <c r="B5" s="149"/>
      <c r="C5" s="164"/>
      <c r="D5" s="165" t="s">
        <v>83</v>
      </c>
      <c r="E5" s="165" t="s">
        <v>84</v>
      </c>
      <c r="F5" s="165" t="s">
        <v>85</v>
      </c>
      <c r="G5" s="165" t="s">
        <v>86</v>
      </c>
      <c r="H5" s="165" t="s">
        <v>87</v>
      </c>
      <c r="I5" s="165" t="s">
        <v>88</v>
      </c>
      <c r="J5" s="115" t="s">
        <v>7</v>
      </c>
      <c r="K5" s="115"/>
      <c r="L5" s="115"/>
      <c r="M5" s="128" t="s">
        <v>8</v>
      </c>
      <c r="N5" s="128"/>
      <c r="O5" s="128"/>
      <c r="P5" s="128" t="s">
        <v>9</v>
      </c>
      <c r="Q5" s="128"/>
      <c r="R5" s="128"/>
      <c r="S5" s="128" t="s">
        <v>10</v>
      </c>
      <c r="T5" s="128"/>
      <c r="U5" s="128"/>
    </row>
    <row r="6" spans="1:21" s="4" customFormat="1" ht="52.5" customHeight="1" x14ac:dyDescent="0.2">
      <c r="A6" s="149"/>
      <c r="B6" s="149"/>
      <c r="C6" s="26" t="s">
        <v>102</v>
      </c>
      <c r="D6" s="165"/>
      <c r="E6" s="165"/>
      <c r="F6" s="165"/>
      <c r="G6" s="165"/>
      <c r="H6" s="165"/>
      <c r="I6" s="165"/>
      <c r="J6" s="66" t="s">
        <v>257</v>
      </c>
      <c r="K6" s="66" t="s">
        <v>258</v>
      </c>
      <c r="L6" s="66" t="s">
        <v>259</v>
      </c>
      <c r="M6" s="66" t="s">
        <v>260</v>
      </c>
      <c r="N6" s="66" t="s">
        <v>261</v>
      </c>
      <c r="O6" s="66" t="s">
        <v>262</v>
      </c>
      <c r="P6" s="66" t="s">
        <v>263</v>
      </c>
      <c r="Q6" s="66" t="s">
        <v>264</v>
      </c>
      <c r="R6" s="66" t="s">
        <v>265</v>
      </c>
      <c r="S6" s="66" t="s">
        <v>266</v>
      </c>
      <c r="T6" s="66" t="s">
        <v>267</v>
      </c>
      <c r="U6" s="66" t="s">
        <v>268</v>
      </c>
    </row>
    <row r="7" spans="1:21" x14ac:dyDescent="0.25">
      <c r="A7" s="7">
        <f>Список!A7</f>
        <v>1</v>
      </c>
      <c r="B7" s="7" t="str">
        <f>Список!B7</f>
        <v>ГБУ "Межрайонная больница №1"</v>
      </c>
      <c r="C7" s="17">
        <v>76670</v>
      </c>
      <c r="D7" s="24">
        <v>9588</v>
      </c>
      <c r="E7" s="24">
        <v>1490</v>
      </c>
      <c r="F7" s="24">
        <v>26</v>
      </c>
      <c r="G7" s="24">
        <v>206</v>
      </c>
      <c r="H7" s="24">
        <v>2456</v>
      </c>
      <c r="I7" s="24">
        <v>6670</v>
      </c>
      <c r="J7" s="69">
        <v>6388</v>
      </c>
      <c r="K7" s="69">
        <v>6386</v>
      </c>
      <c r="L7" s="69">
        <v>6391</v>
      </c>
      <c r="M7" s="69">
        <v>6389</v>
      </c>
      <c r="N7" s="69">
        <v>6388</v>
      </c>
      <c r="O7" s="57">
        <v>6392</v>
      </c>
      <c r="P7" s="57">
        <v>6388</v>
      </c>
      <c r="Q7" s="57">
        <v>6389</v>
      </c>
      <c r="R7" s="57">
        <v>6391</v>
      </c>
      <c r="S7" s="57">
        <v>6388</v>
      </c>
      <c r="T7" s="57">
        <v>6388</v>
      </c>
      <c r="U7" s="57">
        <v>6392</v>
      </c>
    </row>
    <row r="8" spans="1:21" x14ac:dyDescent="0.25">
      <c r="A8" s="7">
        <f>Список!A8</f>
        <v>2</v>
      </c>
      <c r="B8" s="7" t="str">
        <f>Список!B8</f>
        <v>ГБУ "Межрайонная больница №2"</v>
      </c>
      <c r="C8" s="17">
        <v>49151</v>
      </c>
      <c r="D8" s="24">
        <v>6215</v>
      </c>
      <c r="E8" s="24">
        <v>444</v>
      </c>
      <c r="F8" s="24">
        <v>74</v>
      </c>
      <c r="G8" s="24">
        <v>316</v>
      </c>
      <c r="H8" s="24">
        <v>1587</v>
      </c>
      <c r="I8" s="24">
        <v>4500</v>
      </c>
      <c r="J8" s="69">
        <v>4095</v>
      </c>
      <c r="K8" s="69">
        <v>4092</v>
      </c>
      <c r="L8" s="69">
        <v>4096</v>
      </c>
      <c r="M8" s="69">
        <v>4097</v>
      </c>
      <c r="N8" s="69">
        <v>4095</v>
      </c>
      <c r="O8" s="57">
        <v>4098</v>
      </c>
      <c r="P8" s="57">
        <v>4095</v>
      </c>
      <c r="Q8" s="57">
        <v>4097</v>
      </c>
      <c r="R8" s="57">
        <v>4096</v>
      </c>
      <c r="S8" s="57">
        <v>4094</v>
      </c>
      <c r="T8" s="57">
        <v>4095</v>
      </c>
      <c r="U8" s="57">
        <v>4101</v>
      </c>
    </row>
    <row r="9" spans="1:21" x14ac:dyDescent="0.25">
      <c r="A9" s="7">
        <f>Список!A9</f>
        <v>3</v>
      </c>
      <c r="B9" s="7" t="str">
        <f>Список!B9</f>
        <v>ГБУ "Межрайонная больница №3"</v>
      </c>
      <c r="C9" s="17">
        <v>162735</v>
      </c>
      <c r="D9" s="24">
        <v>20149</v>
      </c>
      <c r="E9" s="24">
        <v>4022</v>
      </c>
      <c r="F9" s="24">
        <v>312</v>
      </c>
      <c r="G9" s="24">
        <v>480</v>
      </c>
      <c r="H9" s="24">
        <v>5175</v>
      </c>
      <c r="I9" s="24">
        <v>13500</v>
      </c>
      <c r="J9" s="69">
        <v>13565</v>
      </c>
      <c r="K9" s="69">
        <v>13562</v>
      </c>
      <c r="L9" s="69">
        <v>13567</v>
      </c>
      <c r="M9" s="69">
        <v>13554</v>
      </c>
      <c r="N9" s="69">
        <v>13565</v>
      </c>
      <c r="O9" s="57">
        <v>13560</v>
      </c>
      <c r="P9" s="57">
        <v>13565</v>
      </c>
      <c r="Q9" s="57">
        <v>13554</v>
      </c>
      <c r="R9" s="57">
        <v>13567</v>
      </c>
      <c r="S9" s="57">
        <v>13557</v>
      </c>
      <c r="T9" s="57">
        <v>13565</v>
      </c>
      <c r="U9" s="57">
        <v>13554</v>
      </c>
    </row>
    <row r="10" spans="1:21" x14ac:dyDescent="0.25">
      <c r="A10" s="7">
        <f>Список!A10</f>
        <v>4</v>
      </c>
      <c r="B10" s="7" t="str">
        <f>Список!B10</f>
        <v>ГБУ "Межрайонная больница №4"</v>
      </c>
      <c r="C10" s="17">
        <v>66920</v>
      </c>
      <c r="D10" s="24">
        <v>8405</v>
      </c>
      <c r="E10" s="24">
        <v>1712</v>
      </c>
      <c r="F10" s="24"/>
      <c r="G10" s="24">
        <v>216</v>
      </c>
      <c r="H10" s="24">
        <v>2150</v>
      </c>
      <c r="I10" s="24">
        <v>6636</v>
      </c>
      <c r="J10" s="69">
        <v>5578</v>
      </c>
      <c r="K10" s="69">
        <v>5575</v>
      </c>
      <c r="L10" s="69">
        <v>5577</v>
      </c>
      <c r="M10" s="69">
        <v>5577</v>
      </c>
      <c r="N10" s="69">
        <v>5578</v>
      </c>
      <c r="O10" s="57">
        <v>5574</v>
      </c>
      <c r="P10" s="57">
        <v>5578</v>
      </c>
      <c r="Q10" s="57">
        <v>5577</v>
      </c>
      <c r="R10" s="57">
        <v>5577</v>
      </c>
      <c r="S10" s="57">
        <v>5578</v>
      </c>
      <c r="T10" s="57">
        <v>5578</v>
      </c>
      <c r="U10" s="57">
        <v>5573</v>
      </c>
    </row>
    <row r="11" spans="1:21" x14ac:dyDescent="0.25">
      <c r="A11" s="7">
        <f>Список!A11</f>
        <v>5</v>
      </c>
      <c r="B11" s="7" t="str">
        <f>Список!B11</f>
        <v>ГБУ "Межрайонная больница №5"</v>
      </c>
      <c r="C11" s="17">
        <v>82672</v>
      </c>
      <c r="D11" s="24">
        <v>10211</v>
      </c>
      <c r="E11" s="24">
        <v>1717</v>
      </c>
      <c r="F11" s="24">
        <v>146</v>
      </c>
      <c r="G11" s="24">
        <v>160</v>
      </c>
      <c r="H11" s="24">
        <v>2629</v>
      </c>
      <c r="I11" s="24">
        <v>8133</v>
      </c>
      <c r="J11" s="69">
        <v>6888</v>
      </c>
      <c r="K11" s="69">
        <v>6887</v>
      </c>
      <c r="L11" s="69">
        <v>6889</v>
      </c>
      <c r="M11" s="69">
        <v>6889</v>
      </c>
      <c r="N11" s="69">
        <v>6888</v>
      </c>
      <c r="O11" s="57">
        <v>6893</v>
      </c>
      <c r="P11" s="57">
        <v>6888</v>
      </c>
      <c r="Q11" s="57">
        <v>6889</v>
      </c>
      <c r="R11" s="57">
        <v>6889</v>
      </c>
      <c r="S11" s="57">
        <v>6890</v>
      </c>
      <c r="T11" s="57">
        <v>6888</v>
      </c>
      <c r="U11" s="57">
        <v>6894</v>
      </c>
    </row>
    <row r="12" spans="1:21" x14ac:dyDescent="0.25">
      <c r="A12" s="7">
        <f>Список!A12</f>
        <v>6</v>
      </c>
      <c r="B12" s="7" t="str">
        <f>Список!B12</f>
        <v>ГБУ "Межрайонная больница №6"</v>
      </c>
      <c r="C12" s="17">
        <v>87645</v>
      </c>
      <c r="D12" s="24">
        <v>10916</v>
      </c>
      <c r="E12" s="24">
        <v>1517</v>
      </c>
      <c r="F12" s="24">
        <v>318</v>
      </c>
      <c r="G12" s="24">
        <v>252</v>
      </c>
      <c r="H12" s="24">
        <v>2797</v>
      </c>
      <c r="I12" s="24">
        <v>8000</v>
      </c>
      <c r="J12" s="69">
        <v>7308</v>
      </c>
      <c r="K12" s="69">
        <v>7302</v>
      </c>
      <c r="L12" s="69">
        <v>7308</v>
      </c>
      <c r="M12" s="69">
        <v>7298</v>
      </c>
      <c r="N12" s="69">
        <v>7308</v>
      </c>
      <c r="O12" s="57">
        <v>7302</v>
      </c>
      <c r="P12" s="57">
        <v>7308</v>
      </c>
      <c r="Q12" s="57">
        <v>7298</v>
      </c>
      <c r="R12" s="57">
        <v>7308</v>
      </c>
      <c r="S12" s="57">
        <v>7301</v>
      </c>
      <c r="T12" s="57">
        <v>7308</v>
      </c>
      <c r="U12" s="57">
        <v>7296</v>
      </c>
    </row>
    <row r="13" spans="1:21" x14ac:dyDescent="0.25">
      <c r="A13" s="7">
        <f>Список!A13</f>
        <v>7</v>
      </c>
      <c r="B13" s="7" t="str">
        <f>Список!B13</f>
        <v>ГБУ "Межрайонная больница №7"</v>
      </c>
      <c r="C13" s="17">
        <v>67784</v>
      </c>
      <c r="D13" s="24">
        <v>8548</v>
      </c>
      <c r="E13" s="24">
        <v>985</v>
      </c>
      <c r="F13" s="24">
        <v>51</v>
      </c>
      <c r="G13" s="24">
        <v>217</v>
      </c>
      <c r="H13" s="24">
        <v>2193</v>
      </c>
      <c r="I13" s="24">
        <v>7300</v>
      </c>
      <c r="J13" s="69">
        <v>5650</v>
      </c>
      <c r="K13" s="69">
        <v>5646</v>
      </c>
      <c r="L13" s="69">
        <v>5650</v>
      </c>
      <c r="M13" s="69">
        <v>5649</v>
      </c>
      <c r="N13" s="69">
        <v>5650</v>
      </c>
      <c r="O13" s="57">
        <v>5645</v>
      </c>
      <c r="P13" s="57">
        <v>5650</v>
      </c>
      <c r="Q13" s="57">
        <v>5649</v>
      </c>
      <c r="R13" s="57">
        <v>5650</v>
      </c>
      <c r="S13" s="57">
        <v>5648</v>
      </c>
      <c r="T13" s="57">
        <v>5650</v>
      </c>
      <c r="U13" s="57">
        <v>5647</v>
      </c>
    </row>
    <row r="14" spans="1:21" x14ac:dyDescent="0.25">
      <c r="A14" s="7">
        <f>Список!A14</f>
        <v>8</v>
      </c>
      <c r="B14" s="7" t="str">
        <f>Список!B14</f>
        <v>ГБУ "Межрайонная больница №8"</v>
      </c>
      <c r="C14" s="17">
        <v>56090</v>
      </c>
      <c r="D14" s="24">
        <v>7062</v>
      </c>
      <c r="E14" s="24">
        <v>1492</v>
      </c>
      <c r="F14" s="24"/>
      <c r="G14" s="24">
        <v>165</v>
      </c>
      <c r="H14" s="24">
        <v>1811</v>
      </c>
      <c r="I14" s="24">
        <v>6900</v>
      </c>
      <c r="J14" s="69">
        <v>4675</v>
      </c>
      <c r="K14" s="69">
        <v>4673</v>
      </c>
      <c r="L14" s="69">
        <v>4676</v>
      </c>
      <c r="M14" s="69">
        <v>4672</v>
      </c>
      <c r="N14" s="69">
        <v>4675</v>
      </c>
      <c r="O14" s="57">
        <v>4674</v>
      </c>
      <c r="P14" s="57">
        <v>4675</v>
      </c>
      <c r="Q14" s="57">
        <v>4672</v>
      </c>
      <c r="R14" s="57">
        <v>4676</v>
      </c>
      <c r="S14" s="57">
        <v>4672</v>
      </c>
      <c r="T14" s="57">
        <v>4675</v>
      </c>
      <c r="U14" s="57">
        <v>4675</v>
      </c>
    </row>
    <row r="15" spans="1:21" x14ac:dyDescent="0.25">
      <c r="A15" s="7">
        <f>Список!A15</f>
        <v>9</v>
      </c>
      <c r="B15" s="7" t="str">
        <f>Список!B15</f>
        <v>ГБУ "Далматовская ЦРБ"</v>
      </c>
      <c r="C15" s="18">
        <v>50289</v>
      </c>
      <c r="D15" s="24">
        <v>6381</v>
      </c>
      <c r="E15" s="24">
        <v>1116</v>
      </c>
      <c r="F15" s="24">
        <v>375</v>
      </c>
      <c r="G15" s="24">
        <v>103</v>
      </c>
      <c r="H15" s="24">
        <v>1642</v>
      </c>
      <c r="I15" s="24">
        <v>3371</v>
      </c>
      <c r="J15" s="69">
        <v>4190</v>
      </c>
      <c r="K15" s="69">
        <v>4188</v>
      </c>
      <c r="L15" s="69">
        <v>4191</v>
      </c>
      <c r="M15" s="69">
        <v>4192</v>
      </c>
      <c r="N15" s="69">
        <v>4190</v>
      </c>
      <c r="O15" s="57">
        <v>4191</v>
      </c>
      <c r="P15" s="57">
        <v>4190</v>
      </c>
      <c r="Q15" s="57">
        <v>4192</v>
      </c>
      <c r="R15" s="57">
        <v>4191</v>
      </c>
      <c r="S15" s="57">
        <v>4191</v>
      </c>
      <c r="T15" s="57">
        <v>4190</v>
      </c>
      <c r="U15" s="57">
        <v>4193</v>
      </c>
    </row>
    <row r="16" spans="1:21" x14ac:dyDescent="0.25">
      <c r="A16" s="7">
        <f>Список!A16</f>
        <v>10</v>
      </c>
      <c r="B16" s="7" t="str">
        <f>Список!B16</f>
        <v>ГБУ "Катайская ЦРБ"</v>
      </c>
      <c r="C16" s="18">
        <v>41217</v>
      </c>
      <c r="D16" s="24">
        <v>5065</v>
      </c>
      <c r="E16" s="24">
        <v>675</v>
      </c>
      <c r="F16" s="24">
        <v>34</v>
      </c>
      <c r="G16" s="24">
        <v>64</v>
      </c>
      <c r="H16" s="24">
        <v>1304</v>
      </c>
      <c r="I16" s="24">
        <v>4346</v>
      </c>
      <c r="J16" s="69">
        <v>3436</v>
      </c>
      <c r="K16" s="69">
        <v>3433</v>
      </c>
      <c r="L16" s="69">
        <v>3437</v>
      </c>
      <c r="M16" s="69">
        <v>3434</v>
      </c>
      <c r="N16" s="69">
        <v>3436</v>
      </c>
      <c r="O16" s="57">
        <v>3433</v>
      </c>
      <c r="P16" s="57">
        <v>3436</v>
      </c>
      <c r="Q16" s="57">
        <v>3434</v>
      </c>
      <c r="R16" s="57">
        <v>3437</v>
      </c>
      <c r="S16" s="57">
        <v>3433</v>
      </c>
      <c r="T16" s="57">
        <v>3436</v>
      </c>
      <c r="U16" s="57">
        <v>3432</v>
      </c>
    </row>
    <row r="17" spans="1:21" x14ac:dyDescent="0.25">
      <c r="A17" s="7">
        <f>Список!A17</f>
        <v>11</v>
      </c>
      <c r="B17" s="7" t="str">
        <f>Список!B17</f>
        <v>ГБУ "Шадринская ЦРБ"</v>
      </c>
      <c r="C17" s="18">
        <v>49368</v>
      </c>
      <c r="D17" s="24">
        <v>6204</v>
      </c>
      <c r="E17" s="24">
        <v>1601</v>
      </c>
      <c r="F17" s="24"/>
      <c r="G17" s="24">
        <v>125</v>
      </c>
      <c r="H17" s="24">
        <v>1597</v>
      </c>
      <c r="I17" s="24">
        <v>3554</v>
      </c>
      <c r="J17" s="69">
        <v>4118</v>
      </c>
      <c r="K17" s="69">
        <v>4112</v>
      </c>
      <c r="L17" s="69">
        <v>4121</v>
      </c>
      <c r="M17" s="69">
        <v>4107</v>
      </c>
      <c r="N17" s="69">
        <v>4118</v>
      </c>
      <c r="O17" s="57">
        <v>4112</v>
      </c>
      <c r="P17" s="57">
        <v>4118</v>
      </c>
      <c r="Q17" s="57">
        <v>4107</v>
      </c>
      <c r="R17" s="57">
        <v>4121</v>
      </c>
      <c r="S17" s="57">
        <v>4109</v>
      </c>
      <c r="T17" s="57">
        <v>4118</v>
      </c>
      <c r="U17" s="57">
        <v>4107</v>
      </c>
    </row>
    <row r="18" spans="1:21" x14ac:dyDescent="0.25">
      <c r="A18" s="7">
        <f>Список!A18</f>
        <v>12</v>
      </c>
      <c r="B18" s="7" t="str">
        <f>Список!B18</f>
        <v>ГБУ "КОКБ"</v>
      </c>
      <c r="C18" s="18">
        <v>34618</v>
      </c>
      <c r="D18" s="24"/>
      <c r="E18" s="24"/>
      <c r="F18" s="24"/>
      <c r="G18" s="24"/>
      <c r="H18" s="24"/>
      <c r="I18" s="24"/>
      <c r="J18" s="69">
        <v>2801</v>
      </c>
      <c r="K18" s="69">
        <v>2801</v>
      </c>
      <c r="L18" s="69">
        <v>2801</v>
      </c>
      <c r="M18" s="69">
        <v>2801</v>
      </c>
      <c r="N18" s="69">
        <v>3802</v>
      </c>
      <c r="O18" s="57">
        <v>2801</v>
      </c>
      <c r="P18" s="57">
        <v>2802</v>
      </c>
      <c r="Q18" s="57">
        <v>2802</v>
      </c>
      <c r="R18" s="57">
        <v>2802</v>
      </c>
      <c r="S18" s="57">
        <v>2802</v>
      </c>
      <c r="T18" s="57">
        <v>2802</v>
      </c>
      <c r="U18" s="57">
        <v>2801</v>
      </c>
    </row>
    <row r="19" spans="1:21" x14ac:dyDescent="0.25">
      <c r="A19" s="7">
        <f>Список!A19</f>
        <v>13</v>
      </c>
      <c r="B19" s="7" t="str">
        <f>Список!B19</f>
        <v>ГБУ "КОБ №2"</v>
      </c>
      <c r="C19" s="18">
        <v>120408</v>
      </c>
      <c r="D19" s="24">
        <v>16801</v>
      </c>
      <c r="E19" s="24">
        <v>3799</v>
      </c>
      <c r="F19" s="24">
        <v>76</v>
      </c>
      <c r="G19" s="24">
        <v>180</v>
      </c>
      <c r="H19" s="24">
        <v>4319</v>
      </c>
      <c r="I19" s="24">
        <v>6285</v>
      </c>
      <c r="J19" s="69">
        <v>10119</v>
      </c>
      <c r="K19" s="69">
        <v>10116</v>
      </c>
      <c r="L19" s="69">
        <v>10122</v>
      </c>
      <c r="M19" s="69">
        <v>10112</v>
      </c>
      <c r="N19" s="69">
        <v>9119</v>
      </c>
      <c r="O19" s="57">
        <v>10118</v>
      </c>
      <c r="P19" s="57">
        <v>10119</v>
      </c>
      <c r="Q19" s="57">
        <v>10112</v>
      </c>
      <c r="R19" s="57">
        <v>10122</v>
      </c>
      <c r="S19" s="57">
        <v>10113</v>
      </c>
      <c r="T19" s="57">
        <v>10119</v>
      </c>
      <c r="U19" s="57">
        <v>10117</v>
      </c>
    </row>
    <row r="20" spans="1:21" x14ac:dyDescent="0.25">
      <c r="A20" s="7">
        <f>Список!A20</f>
        <v>14</v>
      </c>
      <c r="B20" s="7" t="str">
        <f>Список!B20</f>
        <v>ГБУ "КОДКБ ИМ. КРАСНОГО КРЕСТА"</v>
      </c>
      <c r="C20" s="18">
        <v>13933</v>
      </c>
      <c r="D20" s="24"/>
      <c r="E20" s="24"/>
      <c r="F20" s="24"/>
      <c r="G20" s="24"/>
      <c r="H20" s="24"/>
      <c r="I20" s="24"/>
      <c r="J20" s="69">
        <v>1161</v>
      </c>
      <c r="K20" s="69">
        <v>1161</v>
      </c>
      <c r="L20" s="69">
        <v>1161</v>
      </c>
      <c r="M20" s="69">
        <v>1161</v>
      </c>
      <c r="N20" s="69">
        <v>1161</v>
      </c>
      <c r="O20" s="57">
        <v>1161</v>
      </c>
      <c r="P20" s="57">
        <v>1161</v>
      </c>
      <c r="Q20" s="57">
        <v>1161</v>
      </c>
      <c r="R20" s="57">
        <v>1161</v>
      </c>
      <c r="S20" s="57">
        <v>1161</v>
      </c>
      <c r="T20" s="57">
        <v>1161</v>
      </c>
      <c r="U20" s="57">
        <v>1162</v>
      </c>
    </row>
    <row r="21" spans="1:21" x14ac:dyDescent="0.25">
      <c r="A21" s="7">
        <f>Список!A21</f>
        <v>15</v>
      </c>
      <c r="B21" s="7" t="str">
        <f>Список!B21</f>
        <v>ГБУ "КУРГАНСКИЙ ОБЛАСТНОЙ КАРДИОЛОГИЧЕСКИЙ ДИСПАНСЕР"</v>
      </c>
      <c r="C21" s="18">
        <v>36521</v>
      </c>
      <c r="D21" s="24"/>
      <c r="E21" s="24"/>
      <c r="F21" s="24"/>
      <c r="G21" s="24"/>
      <c r="H21" s="24"/>
      <c r="I21" s="24"/>
      <c r="J21" s="69">
        <v>3043</v>
      </c>
      <c r="K21" s="69">
        <v>3043</v>
      </c>
      <c r="L21" s="69">
        <v>3043</v>
      </c>
      <c r="M21" s="69">
        <v>3044</v>
      </c>
      <c r="N21" s="69">
        <v>3043</v>
      </c>
      <c r="O21" s="57">
        <v>3044</v>
      </c>
      <c r="P21" s="57">
        <v>3043</v>
      </c>
      <c r="Q21" s="57">
        <v>3044</v>
      </c>
      <c r="R21" s="57">
        <v>3043</v>
      </c>
      <c r="S21" s="57">
        <v>3044</v>
      </c>
      <c r="T21" s="57">
        <v>3043</v>
      </c>
      <c r="U21" s="57">
        <v>3044</v>
      </c>
    </row>
    <row r="22" spans="1:21" x14ac:dyDescent="0.25">
      <c r="A22" s="7">
        <f>Список!A22</f>
        <v>16</v>
      </c>
      <c r="B22" s="7" t="str">
        <f>Список!B22</f>
        <v>ГБУ "КООД"</v>
      </c>
      <c r="C22" s="18">
        <v>40300</v>
      </c>
      <c r="D22" s="24"/>
      <c r="E22" s="24"/>
      <c r="F22" s="24"/>
      <c r="G22" s="24"/>
      <c r="H22" s="24"/>
      <c r="I22" s="24"/>
      <c r="J22" s="69">
        <v>3358</v>
      </c>
      <c r="K22" s="69">
        <v>3358</v>
      </c>
      <c r="L22" s="69">
        <v>3359</v>
      </c>
      <c r="M22" s="69">
        <v>3358</v>
      </c>
      <c r="N22" s="69">
        <v>3358</v>
      </c>
      <c r="O22" s="57">
        <v>3359</v>
      </c>
      <c r="P22" s="57">
        <v>3358</v>
      </c>
      <c r="Q22" s="57">
        <v>3358</v>
      </c>
      <c r="R22" s="57">
        <v>3359</v>
      </c>
      <c r="S22" s="57">
        <v>3358</v>
      </c>
      <c r="T22" s="57">
        <v>3358</v>
      </c>
      <c r="U22" s="57">
        <v>3359</v>
      </c>
    </row>
    <row r="23" spans="1:21" x14ac:dyDescent="0.25">
      <c r="A23" s="7">
        <f>Список!A23</f>
        <v>17</v>
      </c>
      <c r="B23" s="7" t="str">
        <f>Список!B23</f>
        <v>ГБУ "КОГВВ"</v>
      </c>
      <c r="C23" s="18">
        <v>37844</v>
      </c>
      <c r="D23" s="24"/>
      <c r="E23" s="24"/>
      <c r="F23" s="24"/>
      <c r="G23" s="24"/>
      <c r="H23" s="24"/>
      <c r="I23" s="24"/>
      <c r="J23" s="69">
        <v>3154</v>
      </c>
      <c r="K23" s="69">
        <v>3154</v>
      </c>
      <c r="L23" s="69">
        <v>3153</v>
      </c>
      <c r="M23" s="69">
        <v>3154</v>
      </c>
      <c r="N23" s="69">
        <v>3154</v>
      </c>
      <c r="O23" s="57">
        <v>3153</v>
      </c>
      <c r="P23" s="57">
        <v>3154</v>
      </c>
      <c r="Q23" s="57">
        <v>3154</v>
      </c>
      <c r="R23" s="57">
        <v>3153</v>
      </c>
      <c r="S23" s="57">
        <v>3154</v>
      </c>
      <c r="T23" s="57">
        <v>3154</v>
      </c>
      <c r="U23" s="57">
        <v>3153</v>
      </c>
    </row>
    <row r="24" spans="1:21" x14ac:dyDescent="0.25">
      <c r="A24" s="7">
        <f>Список!A24</f>
        <v>18</v>
      </c>
      <c r="B24" s="7" t="str">
        <f>Список!B24</f>
        <v>ГБУ "КУРГАНСКАЯ ОБЛАСТНАЯ СПЕЦИАЛИЗИРОВАННАЯ ИНФЕКЦИОННАЯ БОЛЬНИЦА"</v>
      </c>
      <c r="C24" s="18">
        <v>1461</v>
      </c>
      <c r="D24" s="24"/>
      <c r="E24" s="24"/>
      <c r="F24" s="24"/>
      <c r="G24" s="24"/>
      <c r="H24" s="24"/>
      <c r="I24" s="24"/>
      <c r="J24" s="69">
        <v>122</v>
      </c>
      <c r="K24" s="69">
        <v>122</v>
      </c>
      <c r="L24" s="69">
        <v>122</v>
      </c>
      <c r="M24" s="69">
        <v>121</v>
      </c>
      <c r="N24" s="69">
        <v>122</v>
      </c>
      <c r="O24" s="57">
        <v>122</v>
      </c>
      <c r="P24" s="57">
        <v>122</v>
      </c>
      <c r="Q24" s="57">
        <v>121</v>
      </c>
      <c r="R24" s="57">
        <v>122</v>
      </c>
      <c r="S24" s="57">
        <v>122</v>
      </c>
      <c r="T24" s="57">
        <v>122</v>
      </c>
      <c r="U24" s="57">
        <v>121</v>
      </c>
    </row>
    <row r="25" spans="1:21" x14ac:dyDescent="0.25">
      <c r="A25" s="7">
        <f>Список!A25</f>
        <v>19</v>
      </c>
      <c r="B25" s="7" t="str">
        <f>Список!B25</f>
        <v>ГБУ "КОКВД"</v>
      </c>
      <c r="C25" s="18">
        <v>10455</v>
      </c>
      <c r="D25" s="24"/>
      <c r="E25" s="24"/>
      <c r="F25" s="24"/>
      <c r="G25" s="24"/>
      <c r="H25" s="24"/>
      <c r="I25" s="24"/>
      <c r="J25" s="69">
        <v>871</v>
      </c>
      <c r="K25" s="69">
        <v>871</v>
      </c>
      <c r="L25" s="69">
        <v>871</v>
      </c>
      <c r="M25" s="69">
        <v>872</v>
      </c>
      <c r="N25" s="69">
        <v>871</v>
      </c>
      <c r="O25" s="57">
        <v>871</v>
      </c>
      <c r="P25" s="57">
        <v>871</v>
      </c>
      <c r="Q25" s="57">
        <v>872</v>
      </c>
      <c r="R25" s="57">
        <v>871</v>
      </c>
      <c r="S25" s="57">
        <v>871</v>
      </c>
      <c r="T25" s="57">
        <v>871</v>
      </c>
      <c r="U25" s="57">
        <v>872</v>
      </c>
    </row>
    <row r="26" spans="1:21" x14ac:dyDescent="0.25">
      <c r="A26" s="7">
        <f>Список!A26</f>
        <v>20</v>
      </c>
      <c r="B26" s="7" t="str">
        <f>Список!B26</f>
        <v>ГБУ "КУРГАНСКИЙ ОБЛАСТНОЙ ЦЕНТР МЕДИЦИНСКОЙ ПРОФИЛАКТИКИ, ЛЕЧЕБНОЙ ФИЗКУЛЬТУРЫ И СПОРТИВНОЙ МЕДИЦИНЫ"</v>
      </c>
      <c r="C26" s="18">
        <v>2494</v>
      </c>
      <c r="D26" s="24"/>
      <c r="E26" s="24"/>
      <c r="F26" s="24"/>
      <c r="G26" s="24"/>
      <c r="H26" s="24"/>
      <c r="I26" s="24"/>
      <c r="J26" s="69">
        <v>207</v>
      </c>
      <c r="K26" s="69">
        <v>207</v>
      </c>
      <c r="L26" s="69">
        <v>208</v>
      </c>
      <c r="M26" s="69">
        <v>208</v>
      </c>
      <c r="N26" s="69">
        <v>208</v>
      </c>
      <c r="O26" s="57">
        <v>208</v>
      </c>
      <c r="P26" s="57">
        <v>208</v>
      </c>
      <c r="Q26" s="57">
        <v>208</v>
      </c>
      <c r="R26" s="57">
        <v>208</v>
      </c>
      <c r="S26" s="57">
        <v>208</v>
      </c>
      <c r="T26" s="57">
        <v>208</v>
      </c>
      <c r="U26" s="57">
        <v>208</v>
      </c>
    </row>
    <row r="27" spans="1:21" x14ac:dyDescent="0.25">
      <c r="A27" s="7">
        <f>Список!A27</f>
        <v>21</v>
      </c>
      <c r="B27" s="7" t="str">
        <f>Список!B27</f>
        <v>ГБУ "ПЕРИНАТАЛЬНЫЙ ЦЕНТР"</v>
      </c>
      <c r="C27" s="18">
        <v>20331</v>
      </c>
      <c r="D27" s="24"/>
      <c r="E27" s="24"/>
      <c r="F27" s="24"/>
      <c r="G27" s="24"/>
      <c r="H27" s="24"/>
      <c r="I27" s="24"/>
      <c r="J27" s="69">
        <v>1694</v>
      </c>
      <c r="K27" s="69">
        <v>1694</v>
      </c>
      <c r="L27" s="69">
        <v>1694</v>
      </c>
      <c r="M27" s="69">
        <v>1695</v>
      </c>
      <c r="N27" s="69">
        <v>1694</v>
      </c>
      <c r="O27" s="57">
        <v>1694</v>
      </c>
      <c r="P27" s="57">
        <v>1694</v>
      </c>
      <c r="Q27" s="57">
        <v>1695</v>
      </c>
      <c r="R27" s="57">
        <v>1694</v>
      </c>
      <c r="S27" s="57">
        <v>1694</v>
      </c>
      <c r="T27" s="57">
        <v>1694</v>
      </c>
      <c r="U27" s="57">
        <v>1695</v>
      </c>
    </row>
    <row r="28" spans="1:21" x14ac:dyDescent="0.25">
      <c r="A28" s="7">
        <f>Список!A28</f>
        <v>22</v>
      </c>
      <c r="B28" s="7" t="str">
        <f>Список!B28</f>
        <v>ФГБУ "НМИЦ ТО ИМЕНИ АКАДЕМИКА Г.А. ИЛИЗАРОВА" МИНЗДРАВА РОССИИ</v>
      </c>
      <c r="C28" s="18">
        <v>8821</v>
      </c>
      <c r="D28" s="24"/>
      <c r="E28" s="24"/>
      <c r="F28" s="24"/>
      <c r="G28" s="24"/>
      <c r="H28" s="24"/>
      <c r="I28" s="24"/>
      <c r="J28" s="69">
        <v>735</v>
      </c>
      <c r="K28" s="69">
        <v>735</v>
      </c>
      <c r="L28" s="69">
        <v>735</v>
      </c>
      <c r="M28" s="69">
        <v>735</v>
      </c>
      <c r="N28" s="69">
        <v>735</v>
      </c>
      <c r="O28" s="57">
        <v>735</v>
      </c>
      <c r="P28" s="57">
        <v>735</v>
      </c>
      <c r="Q28" s="57">
        <v>735</v>
      </c>
      <c r="R28" s="57">
        <v>735</v>
      </c>
      <c r="S28" s="57">
        <v>735</v>
      </c>
      <c r="T28" s="57">
        <v>735</v>
      </c>
      <c r="U28" s="57">
        <v>736</v>
      </c>
    </row>
    <row r="29" spans="1:21" x14ac:dyDescent="0.25">
      <c r="A29" s="7">
        <f>Список!A29</f>
        <v>23</v>
      </c>
      <c r="B29" s="7" t="str">
        <f>Список!B29</f>
        <v>ГБУ "КУРГАНСКАЯ БСМП"</v>
      </c>
      <c r="C29" s="18">
        <v>5824</v>
      </c>
      <c r="D29" s="24"/>
      <c r="E29" s="24"/>
      <c r="F29" s="24"/>
      <c r="G29" s="24"/>
      <c r="H29" s="24"/>
      <c r="I29" s="24"/>
      <c r="J29" s="69">
        <v>485</v>
      </c>
      <c r="K29" s="69">
        <v>485</v>
      </c>
      <c r="L29" s="69">
        <v>486</v>
      </c>
      <c r="M29" s="69">
        <v>485</v>
      </c>
      <c r="N29" s="69">
        <v>485</v>
      </c>
      <c r="O29" s="57">
        <v>486</v>
      </c>
      <c r="P29" s="57">
        <v>485</v>
      </c>
      <c r="Q29" s="57">
        <v>485</v>
      </c>
      <c r="R29" s="57">
        <v>486</v>
      </c>
      <c r="S29" s="57">
        <v>485</v>
      </c>
      <c r="T29" s="57">
        <v>485</v>
      </c>
      <c r="U29" s="57">
        <v>486</v>
      </c>
    </row>
    <row r="30" spans="1:21" x14ac:dyDescent="0.25">
      <c r="A30" s="7">
        <f>Список!A30</f>
        <v>24</v>
      </c>
      <c r="B30" s="7" t="str">
        <f>Список!B30</f>
        <v>ГБУ "КУРГАНСКАЯ ДЕТСКАЯ ПОЛИКЛИНИКА"</v>
      </c>
      <c r="C30" s="18">
        <v>388683</v>
      </c>
      <c r="D30" s="24"/>
      <c r="E30" s="24"/>
      <c r="F30" s="24">
        <v>242</v>
      </c>
      <c r="G30" s="24">
        <v>772</v>
      </c>
      <c r="H30" s="24"/>
      <c r="I30" s="24">
        <v>64186</v>
      </c>
      <c r="J30" s="69">
        <v>32390</v>
      </c>
      <c r="K30" s="69">
        <v>32389</v>
      </c>
      <c r="L30" s="69">
        <v>32391</v>
      </c>
      <c r="M30" s="69">
        <v>32390</v>
      </c>
      <c r="N30" s="69">
        <v>32390</v>
      </c>
      <c r="O30" s="57">
        <v>32391</v>
      </c>
      <c r="P30" s="57">
        <v>32390</v>
      </c>
      <c r="Q30" s="57">
        <v>32390</v>
      </c>
      <c r="R30" s="57">
        <v>32391</v>
      </c>
      <c r="S30" s="57">
        <v>32390</v>
      </c>
      <c r="T30" s="57">
        <v>32390</v>
      </c>
      <c r="U30" s="57">
        <v>32391</v>
      </c>
    </row>
    <row r="31" spans="1:21" x14ac:dyDescent="0.25">
      <c r="A31" s="7">
        <f>Список!A31</f>
        <v>25</v>
      </c>
      <c r="B31" s="7" t="str">
        <f>Список!B31</f>
        <v>ГБУ "КУРГАНСКАЯ ПОЛИКЛИНИКА №1"</v>
      </c>
      <c r="C31" s="18">
        <v>239926</v>
      </c>
      <c r="D31" s="24">
        <v>37840</v>
      </c>
      <c r="E31" s="24">
        <v>13965</v>
      </c>
      <c r="F31" s="24"/>
      <c r="G31" s="24"/>
      <c r="H31" s="24">
        <v>9737</v>
      </c>
      <c r="I31" s="24"/>
      <c r="J31" s="69">
        <v>19995</v>
      </c>
      <c r="K31" s="69">
        <v>19994</v>
      </c>
      <c r="L31" s="69">
        <v>19995</v>
      </c>
      <c r="M31" s="69">
        <v>19992</v>
      </c>
      <c r="N31" s="69">
        <v>19995</v>
      </c>
      <c r="O31" s="57">
        <v>19993</v>
      </c>
      <c r="P31" s="57">
        <v>19995</v>
      </c>
      <c r="Q31" s="57">
        <v>19992</v>
      </c>
      <c r="R31" s="57">
        <v>19995</v>
      </c>
      <c r="S31" s="57">
        <v>19993</v>
      </c>
      <c r="T31" s="57">
        <v>19995</v>
      </c>
      <c r="U31" s="57">
        <v>19992</v>
      </c>
    </row>
    <row r="32" spans="1:21" x14ac:dyDescent="0.25">
      <c r="A32" s="7">
        <f>Список!A32</f>
        <v>26</v>
      </c>
      <c r="B32" s="7" t="str">
        <f>Список!B32</f>
        <v>ГБУ "КУРГАНСКАЯ ПОЛИКЛИНИКА №2"</v>
      </c>
      <c r="C32" s="18">
        <v>232251</v>
      </c>
      <c r="D32" s="24">
        <v>36645</v>
      </c>
      <c r="E32" s="24">
        <v>12157</v>
      </c>
      <c r="F32" s="24"/>
      <c r="G32" s="24"/>
      <c r="H32" s="24">
        <v>9426</v>
      </c>
      <c r="I32" s="24"/>
      <c r="J32" s="69">
        <v>19354</v>
      </c>
      <c r="K32" s="69">
        <v>19354</v>
      </c>
      <c r="L32" s="69">
        <v>19356</v>
      </c>
      <c r="M32" s="69">
        <v>19353</v>
      </c>
      <c r="N32" s="69">
        <v>19354</v>
      </c>
      <c r="O32" s="57">
        <v>19355</v>
      </c>
      <c r="P32" s="57">
        <v>19354</v>
      </c>
      <c r="Q32" s="57">
        <v>19353</v>
      </c>
      <c r="R32" s="57">
        <v>19356</v>
      </c>
      <c r="S32" s="57">
        <v>19353</v>
      </c>
      <c r="T32" s="57">
        <v>19354</v>
      </c>
      <c r="U32" s="57">
        <v>19355</v>
      </c>
    </row>
    <row r="33" spans="1:21" x14ac:dyDescent="0.25">
      <c r="A33" s="7">
        <f>Список!A33</f>
        <v>27</v>
      </c>
      <c r="B33" s="7" t="str">
        <f>Список!B33</f>
        <v>ГБУ "КУРГАНСКАЯ ДЕТСКАЯ СТОМАТОЛОГИЧЕСКАЯ ПОЛИКЛИНИКА"</v>
      </c>
      <c r="C33" s="18">
        <v>452</v>
      </c>
      <c r="D33" s="24"/>
      <c r="E33" s="24"/>
      <c r="F33" s="24"/>
      <c r="G33" s="24"/>
      <c r="H33" s="24"/>
      <c r="I33" s="24"/>
      <c r="J33" s="69">
        <v>38</v>
      </c>
      <c r="K33" s="69">
        <v>38</v>
      </c>
      <c r="L33" s="69">
        <v>37</v>
      </c>
      <c r="M33" s="69">
        <v>38</v>
      </c>
      <c r="N33" s="69">
        <v>38</v>
      </c>
      <c r="O33" s="57">
        <v>37</v>
      </c>
      <c r="P33" s="57">
        <v>38</v>
      </c>
      <c r="Q33" s="57">
        <v>38</v>
      </c>
      <c r="R33" s="57">
        <v>37</v>
      </c>
      <c r="S33" s="57">
        <v>38</v>
      </c>
      <c r="T33" s="57">
        <v>38</v>
      </c>
      <c r="U33" s="57">
        <v>37</v>
      </c>
    </row>
    <row r="34" spans="1:21" x14ac:dyDescent="0.25">
      <c r="A34" s="7">
        <f>Список!A34</f>
        <v>28</v>
      </c>
      <c r="B34" s="7" t="str">
        <f>Список!B34</f>
        <v>МАУЗ "КУРГАНСКАЯ ГОРОДСКАЯ СТОМАТОЛОГИЧЕСКАЯ ПОЛИКЛИНИКА"</v>
      </c>
      <c r="C34" s="18">
        <v>85</v>
      </c>
      <c r="D34" s="24"/>
      <c r="E34" s="24"/>
      <c r="F34" s="24"/>
      <c r="G34" s="24"/>
      <c r="H34" s="24"/>
      <c r="I34" s="24"/>
      <c r="J34" s="69">
        <v>7</v>
      </c>
      <c r="K34" s="69">
        <v>7</v>
      </c>
      <c r="L34" s="69">
        <v>7</v>
      </c>
      <c r="M34" s="69">
        <v>7</v>
      </c>
      <c r="N34" s="69">
        <v>7</v>
      </c>
      <c r="O34" s="57">
        <v>7</v>
      </c>
      <c r="P34" s="57">
        <v>7</v>
      </c>
      <c r="Q34" s="57">
        <v>7</v>
      </c>
      <c r="R34" s="57">
        <v>7</v>
      </c>
      <c r="S34" s="57">
        <v>7</v>
      </c>
      <c r="T34" s="57">
        <v>7</v>
      </c>
      <c r="U34" s="57">
        <v>8</v>
      </c>
    </row>
    <row r="35" spans="1:21" x14ac:dyDescent="0.25">
      <c r="A35" s="7">
        <f>Список!A35</f>
        <v>29</v>
      </c>
      <c r="B35" s="7" t="str">
        <f>Список!B35</f>
        <v>ГБУ "Шадринская городская больница"</v>
      </c>
      <c r="C35" s="18">
        <v>175259</v>
      </c>
      <c r="D35" s="24">
        <v>17629</v>
      </c>
      <c r="E35" s="24">
        <v>2611</v>
      </c>
      <c r="F35" s="24">
        <v>691</v>
      </c>
      <c r="G35" s="24">
        <v>128</v>
      </c>
      <c r="H35" s="24">
        <v>4531</v>
      </c>
      <c r="I35" s="24">
        <v>15790</v>
      </c>
      <c r="J35" s="69">
        <v>14605</v>
      </c>
      <c r="K35" s="69">
        <v>14605</v>
      </c>
      <c r="L35" s="69">
        <v>14606</v>
      </c>
      <c r="M35" s="69">
        <v>14604</v>
      </c>
      <c r="N35" s="69">
        <v>14605</v>
      </c>
      <c r="O35" s="57">
        <v>14605</v>
      </c>
      <c r="P35" s="57">
        <v>14605</v>
      </c>
      <c r="Q35" s="57">
        <v>14604</v>
      </c>
      <c r="R35" s="57">
        <v>14606</v>
      </c>
      <c r="S35" s="57">
        <v>14604</v>
      </c>
      <c r="T35" s="57">
        <v>14605</v>
      </c>
      <c r="U35" s="57">
        <v>14605</v>
      </c>
    </row>
    <row r="36" spans="1:21" x14ac:dyDescent="0.25">
      <c r="A36" s="7">
        <f>Список!A36</f>
        <v>30</v>
      </c>
      <c r="B36" s="7" t="str">
        <f>Список!B36</f>
        <v>ЧУЗ "РЖД-МЕДИЦИНА" Г.КУРГАН"</v>
      </c>
      <c r="C36" s="18">
        <v>16851</v>
      </c>
      <c r="D36" s="24">
        <v>2656</v>
      </c>
      <c r="E36" s="24">
        <v>715</v>
      </c>
      <c r="F36" s="24"/>
      <c r="G36" s="24"/>
      <c r="H36" s="24">
        <v>693</v>
      </c>
      <c r="I36" s="24"/>
      <c r="J36" s="69">
        <v>1405</v>
      </c>
      <c r="K36" s="69">
        <v>1405</v>
      </c>
      <c r="L36" s="69">
        <v>1403</v>
      </c>
      <c r="M36" s="69">
        <v>1405</v>
      </c>
      <c r="N36" s="69">
        <v>1405</v>
      </c>
      <c r="O36" s="57">
        <v>1403</v>
      </c>
      <c r="P36" s="57">
        <v>1405</v>
      </c>
      <c r="Q36" s="57">
        <v>1405</v>
      </c>
      <c r="R36" s="57">
        <v>1403</v>
      </c>
      <c r="S36" s="57">
        <v>1405</v>
      </c>
      <c r="T36" s="57">
        <v>1405</v>
      </c>
      <c r="U36" s="57">
        <v>1402</v>
      </c>
    </row>
    <row r="37" spans="1:21" x14ac:dyDescent="0.25">
      <c r="A37" s="7">
        <f>Список!A37</f>
        <v>31</v>
      </c>
      <c r="B37" s="7" t="str">
        <f>Список!B37</f>
        <v>ФКУЗ "МСЧ МВД РОССИИ ПО КУРГАНСКОЙ ОБЛАСТИ"</v>
      </c>
      <c r="C37" s="18">
        <v>71</v>
      </c>
      <c r="D37" s="24"/>
      <c r="E37" s="24"/>
      <c r="F37" s="24"/>
      <c r="G37" s="24"/>
      <c r="H37" s="24"/>
      <c r="I37" s="24"/>
      <c r="J37" s="69">
        <v>6</v>
      </c>
      <c r="K37" s="69">
        <v>6</v>
      </c>
      <c r="L37" s="69">
        <v>6</v>
      </c>
      <c r="M37" s="69">
        <v>6</v>
      </c>
      <c r="N37" s="69">
        <v>6</v>
      </c>
      <c r="O37" s="57">
        <v>6</v>
      </c>
      <c r="P37" s="57">
        <v>6</v>
      </c>
      <c r="Q37" s="57">
        <v>6</v>
      </c>
      <c r="R37" s="57">
        <v>6</v>
      </c>
      <c r="S37" s="57">
        <v>6</v>
      </c>
      <c r="T37" s="57">
        <v>6</v>
      </c>
      <c r="U37" s="57">
        <v>5</v>
      </c>
    </row>
    <row r="38" spans="1:21" x14ac:dyDescent="0.25">
      <c r="A38" s="7">
        <f>Список!A38</f>
        <v>32</v>
      </c>
      <c r="B38" s="7" t="str">
        <f>Список!B38</f>
        <v>ПАО "КУРГАНМАШЗАВОД"</v>
      </c>
      <c r="C38" s="18">
        <v>2957</v>
      </c>
      <c r="D38" s="24"/>
      <c r="E38" s="24"/>
      <c r="F38" s="24"/>
      <c r="G38" s="24"/>
      <c r="H38" s="24"/>
      <c r="I38" s="24"/>
      <c r="J38" s="69">
        <v>246</v>
      </c>
      <c r="K38" s="69">
        <v>246</v>
      </c>
      <c r="L38" s="69">
        <v>246</v>
      </c>
      <c r="M38" s="69">
        <v>247</v>
      </c>
      <c r="N38" s="69">
        <v>246</v>
      </c>
      <c r="O38" s="57">
        <v>247</v>
      </c>
      <c r="P38" s="57">
        <v>246</v>
      </c>
      <c r="Q38" s="57">
        <v>247</v>
      </c>
      <c r="R38" s="57">
        <v>246</v>
      </c>
      <c r="S38" s="57">
        <v>247</v>
      </c>
      <c r="T38" s="57">
        <v>246</v>
      </c>
      <c r="U38" s="57">
        <v>247</v>
      </c>
    </row>
    <row r="39" spans="1:21" x14ac:dyDescent="0.25">
      <c r="A39" s="7">
        <f>Список!A39</f>
        <v>33</v>
      </c>
      <c r="B39" s="7" t="str">
        <f>Список!B39</f>
        <v>АО "ЦСМ"</v>
      </c>
      <c r="C39" s="18">
        <v>150</v>
      </c>
      <c r="D39" s="24"/>
      <c r="E39" s="24"/>
      <c r="F39" s="24"/>
      <c r="G39" s="24"/>
      <c r="H39" s="24"/>
      <c r="I39" s="24"/>
      <c r="J39" s="69">
        <v>13</v>
      </c>
      <c r="K39" s="69">
        <v>12</v>
      </c>
      <c r="L39" s="69">
        <v>13</v>
      </c>
      <c r="M39" s="69">
        <v>20</v>
      </c>
      <c r="N39" s="69">
        <v>45</v>
      </c>
      <c r="O39" s="57">
        <v>20</v>
      </c>
      <c r="P39" s="57">
        <v>6</v>
      </c>
      <c r="Q39" s="57">
        <v>6</v>
      </c>
      <c r="R39" s="57">
        <v>5</v>
      </c>
      <c r="S39" s="57">
        <v>4</v>
      </c>
      <c r="T39" s="57">
        <v>3</v>
      </c>
      <c r="U39" s="57">
        <v>3</v>
      </c>
    </row>
    <row r="40" spans="1:21" x14ac:dyDescent="0.25">
      <c r="A40" s="7">
        <f>Список!A40</f>
        <v>34</v>
      </c>
      <c r="B40" s="7" t="str">
        <f>Список!B40</f>
        <v>ООО МЦ" ЗДОРОВЬЕ"</v>
      </c>
      <c r="C40" s="18">
        <v>0</v>
      </c>
      <c r="D40" s="24"/>
      <c r="E40" s="24"/>
      <c r="F40" s="24"/>
      <c r="G40" s="24"/>
      <c r="H40" s="24"/>
      <c r="I40" s="24"/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57">
        <v>0</v>
      </c>
      <c r="P40" s="57">
        <v>0</v>
      </c>
      <c r="Q40" s="57">
        <v>0</v>
      </c>
      <c r="R40" s="57">
        <v>0</v>
      </c>
      <c r="S40" s="57">
        <v>0</v>
      </c>
      <c r="T40" s="57">
        <v>0</v>
      </c>
      <c r="U40" s="57">
        <v>0</v>
      </c>
    </row>
    <row r="41" spans="1:21" x14ac:dyDescent="0.25">
      <c r="A41" s="7">
        <f>Список!A41</f>
        <v>35</v>
      </c>
      <c r="B41" s="7" t="str">
        <f>Список!B41</f>
        <v>ООО "ДИАКАВ"</v>
      </c>
      <c r="C41" s="18">
        <v>0</v>
      </c>
      <c r="D41" s="24"/>
      <c r="E41" s="24"/>
      <c r="F41" s="24"/>
      <c r="G41" s="24"/>
      <c r="H41" s="24"/>
      <c r="I41" s="24"/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57">
        <v>0</v>
      </c>
      <c r="P41" s="57">
        <v>0</v>
      </c>
      <c r="Q41" s="57">
        <v>0</v>
      </c>
      <c r="R41" s="57">
        <v>0</v>
      </c>
      <c r="S41" s="57">
        <v>0</v>
      </c>
      <c r="T41" s="57">
        <v>0</v>
      </c>
      <c r="U41" s="57">
        <v>0</v>
      </c>
    </row>
    <row r="42" spans="1:21" x14ac:dyDescent="0.25">
      <c r="A42" s="7">
        <f>Список!A42</f>
        <v>36</v>
      </c>
      <c r="B42" s="7" t="str">
        <f>Список!B42</f>
        <v>ООО "ЦАД 45"</v>
      </c>
      <c r="C42" s="18">
        <v>0</v>
      </c>
      <c r="D42" s="24"/>
      <c r="E42" s="24"/>
      <c r="F42" s="24"/>
      <c r="G42" s="24"/>
      <c r="H42" s="24"/>
      <c r="I42" s="24"/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57">
        <v>0</v>
      </c>
      <c r="P42" s="57">
        <v>0</v>
      </c>
      <c r="Q42" s="57">
        <v>0</v>
      </c>
      <c r="R42" s="57">
        <v>0</v>
      </c>
      <c r="S42" s="57">
        <v>0</v>
      </c>
      <c r="T42" s="57">
        <v>0</v>
      </c>
      <c r="U42" s="57">
        <v>0</v>
      </c>
    </row>
    <row r="43" spans="1:21" x14ac:dyDescent="0.25">
      <c r="A43" s="7">
        <f>Список!A43</f>
        <v>37</v>
      </c>
      <c r="B43" s="7" t="str">
        <f>Список!B43</f>
        <v>ООО "ДОКТОР"</v>
      </c>
      <c r="C43" s="18">
        <v>1000</v>
      </c>
      <c r="D43" s="24"/>
      <c r="E43" s="24"/>
      <c r="F43" s="24"/>
      <c r="G43" s="24"/>
      <c r="H43" s="24"/>
      <c r="I43" s="24"/>
      <c r="J43" s="69">
        <v>83</v>
      </c>
      <c r="K43" s="69">
        <v>83</v>
      </c>
      <c r="L43" s="69">
        <v>84</v>
      </c>
      <c r="M43" s="69">
        <v>83</v>
      </c>
      <c r="N43" s="69">
        <v>83</v>
      </c>
      <c r="O43" s="57">
        <v>84</v>
      </c>
      <c r="P43" s="57">
        <v>83</v>
      </c>
      <c r="Q43" s="57">
        <v>83</v>
      </c>
      <c r="R43" s="57">
        <v>84</v>
      </c>
      <c r="S43" s="57">
        <v>83</v>
      </c>
      <c r="T43" s="57">
        <v>83</v>
      </c>
      <c r="U43" s="57">
        <v>84</v>
      </c>
    </row>
    <row r="44" spans="1:21" x14ac:dyDescent="0.25">
      <c r="A44" s="7">
        <f>Список!A44</f>
        <v>38</v>
      </c>
      <c r="B44" s="7" t="str">
        <f>Список!B44</f>
        <v>ООО "АЛЬФАМЕД"  45202306300</v>
      </c>
      <c r="C44" s="18">
        <v>0</v>
      </c>
      <c r="D44" s="24"/>
      <c r="E44" s="24"/>
      <c r="F44" s="24"/>
      <c r="G44" s="24"/>
      <c r="H44" s="24"/>
      <c r="I44" s="24"/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57">
        <v>0</v>
      </c>
      <c r="P44" s="57">
        <v>0</v>
      </c>
      <c r="Q44" s="57">
        <v>0</v>
      </c>
      <c r="R44" s="57">
        <v>0</v>
      </c>
      <c r="S44" s="57">
        <v>0</v>
      </c>
      <c r="T44" s="57">
        <v>0</v>
      </c>
      <c r="U44" s="57">
        <v>0</v>
      </c>
    </row>
    <row r="45" spans="1:21" x14ac:dyDescent="0.25">
      <c r="A45" s="7">
        <f>Список!A45</f>
        <v>39</v>
      </c>
      <c r="B45" s="7" t="str">
        <f>Список!B45</f>
        <v>ГБУ "САНАТОРИЙ "ОЗЕРО ГОРЬКОЕ"</v>
      </c>
      <c r="C45" s="18">
        <v>0</v>
      </c>
      <c r="D45" s="24"/>
      <c r="E45" s="24"/>
      <c r="F45" s="24"/>
      <c r="G45" s="24"/>
      <c r="H45" s="24"/>
      <c r="I45" s="24"/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57">
        <v>0</v>
      </c>
      <c r="P45" s="57">
        <v>0</v>
      </c>
      <c r="Q45" s="57">
        <v>0</v>
      </c>
      <c r="R45" s="57">
        <v>0</v>
      </c>
      <c r="S45" s="57">
        <v>0</v>
      </c>
      <c r="T45" s="57">
        <v>0</v>
      </c>
      <c r="U45" s="57">
        <v>0</v>
      </c>
    </row>
    <row r="46" spans="1:21" x14ac:dyDescent="0.25">
      <c r="A46" s="7">
        <f>Список!A46</f>
        <v>40</v>
      </c>
      <c r="B46" s="7" t="str">
        <f>Список!B46</f>
        <v>ООО НУЗ ОК "ОРБИТА"</v>
      </c>
      <c r="C46" s="18">
        <v>0</v>
      </c>
      <c r="D46" s="24"/>
      <c r="E46" s="24"/>
      <c r="F46" s="24"/>
      <c r="G46" s="24"/>
      <c r="H46" s="24"/>
      <c r="I46" s="24"/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57">
        <v>0</v>
      </c>
      <c r="P46" s="57">
        <v>0</v>
      </c>
      <c r="Q46" s="57">
        <v>0</v>
      </c>
      <c r="R46" s="57">
        <v>0</v>
      </c>
      <c r="S46" s="57">
        <v>0</v>
      </c>
      <c r="T46" s="57">
        <v>0</v>
      </c>
      <c r="U46" s="57">
        <v>0</v>
      </c>
    </row>
    <row r="47" spans="1:21" x14ac:dyDescent="0.25">
      <c r="A47" s="7">
        <f>Список!A47</f>
        <v>41</v>
      </c>
      <c r="B47" s="7" t="str">
        <f>Список!B47</f>
        <v>ООО "МАСТЕРСЛУХ"</v>
      </c>
      <c r="C47" s="18">
        <v>0</v>
      </c>
      <c r="D47" s="24"/>
      <c r="E47" s="24"/>
      <c r="F47" s="24"/>
      <c r="G47" s="24"/>
      <c r="H47" s="24"/>
      <c r="I47" s="24"/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57">
        <v>0</v>
      </c>
      <c r="P47" s="57">
        <v>0</v>
      </c>
      <c r="Q47" s="57">
        <v>0</v>
      </c>
      <c r="R47" s="57">
        <v>0</v>
      </c>
      <c r="S47" s="57">
        <v>0</v>
      </c>
      <c r="T47" s="57">
        <v>0</v>
      </c>
      <c r="U47" s="57">
        <v>0</v>
      </c>
    </row>
    <row r="48" spans="1:21" x14ac:dyDescent="0.25">
      <c r="A48" s="7">
        <f>Список!A48</f>
        <v>42</v>
      </c>
      <c r="B48" s="7" t="str">
        <f>Список!B48</f>
        <v>ООО "ЛДК "ЦЕНТР ДНК"</v>
      </c>
      <c r="C48" s="18">
        <v>0</v>
      </c>
      <c r="D48" s="24"/>
      <c r="E48" s="24"/>
      <c r="F48" s="24"/>
      <c r="G48" s="24"/>
      <c r="H48" s="24"/>
      <c r="I48" s="24"/>
      <c r="J48" s="69">
        <v>0</v>
      </c>
      <c r="K48" s="69">
        <v>0</v>
      </c>
      <c r="L48" s="69">
        <v>0</v>
      </c>
      <c r="M48" s="69">
        <v>0</v>
      </c>
      <c r="N48" s="69">
        <v>0</v>
      </c>
      <c r="O48" s="57">
        <v>0</v>
      </c>
      <c r="P48" s="57">
        <v>0</v>
      </c>
      <c r="Q48" s="57">
        <v>0</v>
      </c>
      <c r="R48" s="57">
        <v>0</v>
      </c>
      <c r="S48" s="57">
        <v>0</v>
      </c>
      <c r="T48" s="57">
        <v>0</v>
      </c>
      <c r="U48" s="57">
        <v>0</v>
      </c>
    </row>
    <row r="49" spans="1:21" x14ac:dyDescent="0.25">
      <c r="A49" s="7">
        <f>Список!A49</f>
        <v>43</v>
      </c>
      <c r="B49" s="7" t="str">
        <f>Список!B49</f>
        <v>ООО "ОФТАЛЬМО-РЕГИОН"</v>
      </c>
      <c r="C49" s="18">
        <v>0</v>
      </c>
      <c r="D49" s="24"/>
      <c r="E49" s="24"/>
      <c r="F49" s="24"/>
      <c r="G49" s="24"/>
      <c r="H49" s="24"/>
      <c r="I49" s="24"/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57">
        <v>0</v>
      </c>
      <c r="P49" s="57">
        <v>0</v>
      </c>
      <c r="Q49" s="57">
        <v>0</v>
      </c>
      <c r="R49" s="57">
        <v>0</v>
      </c>
      <c r="S49" s="57">
        <v>0</v>
      </c>
      <c r="T49" s="57">
        <v>0</v>
      </c>
      <c r="U49" s="57">
        <v>0</v>
      </c>
    </row>
    <row r="50" spans="1:21" x14ac:dyDescent="0.25">
      <c r="A50" s="7">
        <f>Список!A50</f>
        <v>44</v>
      </c>
      <c r="B50" s="7" t="str">
        <f>Список!B50</f>
        <v>ООО "МЕДЛАЙН"</v>
      </c>
      <c r="C50" s="18">
        <v>350</v>
      </c>
      <c r="D50" s="24"/>
      <c r="E50" s="24"/>
      <c r="F50" s="24"/>
      <c r="G50" s="24"/>
      <c r="H50" s="24"/>
      <c r="I50" s="24"/>
      <c r="J50" s="69">
        <v>29</v>
      </c>
      <c r="K50" s="69">
        <v>29</v>
      </c>
      <c r="L50" s="69">
        <v>29</v>
      </c>
      <c r="M50" s="69">
        <v>29</v>
      </c>
      <c r="N50" s="69">
        <v>29</v>
      </c>
      <c r="O50" s="57">
        <v>30</v>
      </c>
      <c r="P50" s="57">
        <v>29</v>
      </c>
      <c r="Q50" s="57">
        <v>29</v>
      </c>
      <c r="R50" s="57">
        <v>29</v>
      </c>
      <c r="S50" s="57">
        <v>29</v>
      </c>
      <c r="T50" s="57">
        <v>29</v>
      </c>
      <c r="U50" s="57">
        <v>30</v>
      </c>
    </row>
    <row r="51" spans="1:21" x14ac:dyDescent="0.25">
      <c r="A51" s="7">
        <f>Список!A51</f>
        <v>45</v>
      </c>
      <c r="B51" s="7" t="str">
        <f>Список!B51</f>
        <v>ООО "ХАРИЗМА"</v>
      </c>
      <c r="C51" s="18">
        <v>0</v>
      </c>
      <c r="D51" s="24"/>
      <c r="E51" s="24"/>
      <c r="F51" s="24"/>
      <c r="G51" s="24"/>
      <c r="H51" s="24"/>
      <c r="I51" s="24"/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57">
        <v>0</v>
      </c>
      <c r="P51" s="57">
        <v>0</v>
      </c>
      <c r="Q51" s="57">
        <v>0</v>
      </c>
      <c r="R51" s="57">
        <v>0</v>
      </c>
      <c r="S51" s="57">
        <v>0</v>
      </c>
      <c r="T51" s="57">
        <v>0</v>
      </c>
      <c r="U51" s="57">
        <v>0</v>
      </c>
    </row>
    <row r="52" spans="1:21" x14ac:dyDescent="0.25">
      <c r="A52" s="7">
        <f>Список!A52</f>
        <v>46</v>
      </c>
      <c r="B52" s="7" t="str">
        <f>Список!B52</f>
        <v>ООО "ЦМГЭ"</v>
      </c>
      <c r="C52" s="18">
        <v>0</v>
      </c>
      <c r="D52" s="24"/>
      <c r="E52" s="24"/>
      <c r="F52" s="24"/>
      <c r="G52" s="24"/>
      <c r="H52" s="24"/>
      <c r="I52" s="24"/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57">
        <v>0</v>
      </c>
      <c r="P52" s="57">
        <v>0</v>
      </c>
      <c r="Q52" s="57">
        <v>0</v>
      </c>
      <c r="R52" s="57">
        <v>0</v>
      </c>
      <c r="S52" s="57">
        <v>0</v>
      </c>
      <c r="T52" s="57">
        <v>0</v>
      </c>
      <c r="U52" s="57">
        <v>0</v>
      </c>
    </row>
    <row r="53" spans="1:21" x14ac:dyDescent="0.25">
      <c r="A53" s="7">
        <f>Список!A53</f>
        <v>47</v>
      </c>
      <c r="B53" s="7" t="str">
        <f>Список!B53</f>
        <v>ООО "ЦЕНТР МИКРОХИРУРГИИ ГЛАЗА "ВИЗУС-1"</v>
      </c>
      <c r="C53" s="18">
        <v>100</v>
      </c>
      <c r="D53" s="24"/>
      <c r="E53" s="24"/>
      <c r="F53" s="24"/>
      <c r="G53" s="24"/>
      <c r="H53" s="24"/>
      <c r="I53" s="24"/>
      <c r="J53" s="69">
        <v>8</v>
      </c>
      <c r="K53" s="69">
        <v>8</v>
      </c>
      <c r="L53" s="69">
        <v>9</v>
      </c>
      <c r="M53" s="69">
        <v>8</v>
      </c>
      <c r="N53" s="69">
        <v>8</v>
      </c>
      <c r="O53" s="57">
        <v>9</v>
      </c>
      <c r="P53" s="57">
        <v>8</v>
      </c>
      <c r="Q53" s="57">
        <v>8</v>
      </c>
      <c r="R53" s="57">
        <v>9</v>
      </c>
      <c r="S53" s="57">
        <v>8</v>
      </c>
      <c r="T53" s="57">
        <v>8</v>
      </c>
      <c r="U53" s="57">
        <v>9</v>
      </c>
    </row>
    <row r="54" spans="1:21" x14ac:dyDescent="0.25">
      <c r="A54" s="7">
        <f>Список!A54</f>
        <v>48</v>
      </c>
      <c r="B54" s="7" t="str">
        <f>Список!B54</f>
        <v>ООО "МЛ-КЛИНИК"</v>
      </c>
      <c r="C54" s="18">
        <v>50</v>
      </c>
      <c r="D54" s="24"/>
      <c r="E54" s="24"/>
      <c r="F54" s="24"/>
      <c r="G54" s="24"/>
      <c r="H54" s="24"/>
      <c r="I54" s="24"/>
      <c r="J54" s="69">
        <v>4</v>
      </c>
      <c r="K54" s="69">
        <v>4</v>
      </c>
      <c r="L54" s="69">
        <v>4</v>
      </c>
      <c r="M54" s="69">
        <v>4</v>
      </c>
      <c r="N54" s="69">
        <v>4</v>
      </c>
      <c r="O54" s="57">
        <v>5</v>
      </c>
      <c r="P54" s="57">
        <v>4</v>
      </c>
      <c r="Q54" s="57">
        <v>4</v>
      </c>
      <c r="R54" s="57">
        <v>4</v>
      </c>
      <c r="S54" s="57">
        <v>4</v>
      </c>
      <c r="T54" s="57">
        <v>4</v>
      </c>
      <c r="U54" s="57">
        <v>5</v>
      </c>
    </row>
    <row r="55" spans="1:21" x14ac:dyDescent="0.25">
      <c r="A55" s="7">
        <f>Список!A55</f>
        <v>49</v>
      </c>
      <c r="B55" s="7" t="str">
        <f>Список!B55</f>
        <v>ООО "МЕДЛАЙН-ПРОФ"</v>
      </c>
      <c r="C55" s="18">
        <v>150</v>
      </c>
      <c r="D55" s="24"/>
      <c r="E55" s="24"/>
      <c r="F55" s="24"/>
      <c r="G55" s="24"/>
      <c r="H55" s="24"/>
      <c r="I55" s="24"/>
      <c r="J55" s="69">
        <v>12</v>
      </c>
      <c r="K55" s="69">
        <v>13</v>
      </c>
      <c r="L55" s="69">
        <v>12</v>
      </c>
      <c r="M55" s="69">
        <v>13</v>
      </c>
      <c r="N55" s="69">
        <v>12</v>
      </c>
      <c r="O55" s="57">
        <v>13</v>
      </c>
      <c r="P55" s="57">
        <v>12</v>
      </c>
      <c r="Q55" s="57">
        <v>13</v>
      </c>
      <c r="R55" s="57">
        <v>12</v>
      </c>
      <c r="S55" s="57">
        <v>13</v>
      </c>
      <c r="T55" s="57">
        <v>12</v>
      </c>
      <c r="U55" s="57">
        <v>13</v>
      </c>
    </row>
    <row r="56" spans="1:21" x14ac:dyDescent="0.25">
      <c r="A56" s="7">
        <f>Список!A56</f>
        <v>50</v>
      </c>
      <c r="B56" s="7" t="str">
        <f>Список!B56</f>
        <v>ООО "АЛЬФАМЕД" 45202308800</v>
      </c>
      <c r="C56" s="18">
        <v>0</v>
      </c>
      <c r="D56" s="24"/>
      <c r="E56" s="24"/>
      <c r="F56" s="24"/>
      <c r="G56" s="24"/>
      <c r="H56" s="24"/>
      <c r="I56" s="24"/>
      <c r="J56" s="69">
        <v>0</v>
      </c>
      <c r="K56" s="69">
        <v>0</v>
      </c>
      <c r="L56" s="69">
        <v>0</v>
      </c>
      <c r="M56" s="69">
        <v>0</v>
      </c>
      <c r="N56" s="69">
        <v>0</v>
      </c>
      <c r="O56" s="57">
        <v>0</v>
      </c>
      <c r="P56" s="57">
        <v>0</v>
      </c>
      <c r="Q56" s="57">
        <v>0</v>
      </c>
      <c r="R56" s="57">
        <v>0</v>
      </c>
      <c r="S56" s="57">
        <v>0</v>
      </c>
      <c r="T56" s="57">
        <v>0</v>
      </c>
      <c r="U56" s="57">
        <v>0</v>
      </c>
    </row>
    <row r="57" spans="1:21" x14ac:dyDescent="0.25">
      <c r="A57" s="7">
        <f>Список!A57</f>
        <v>51</v>
      </c>
      <c r="B57" s="7" t="str">
        <f>Список!B57</f>
        <v>ООО "СИТИЛАБ-УРАЛ"</v>
      </c>
      <c r="C57" s="18">
        <v>0</v>
      </c>
      <c r="D57" s="24"/>
      <c r="E57" s="24"/>
      <c r="F57" s="24"/>
      <c r="G57" s="24"/>
      <c r="H57" s="24"/>
      <c r="I57" s="24"/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57">
        <v>0</v>
      </c>
      <c r="P57" s="57">
        <v>0</v>
      </c>
      <c r="Q57" s="57">
        <v>0</v>
      </c>
      <c r="R57" s="57">
        <v>0</v>
      </c>
      <c r="S57" s="57">
        <v>0</v>
      </c>
      <c r="T57" s="57">
        <v>0</v>
      </c>
      <c r="U57" s="57">
        <v>0</v>
      </c>
    </row>
    <row r="58" spans="1:21" x14ac:dyDescent="0.25">
      <c r="A58" s="7">
        <f>Список!A58</f>
        <v>52</v>
      </c>
      <c r="B58" s="7" t="str">
        <f>Список!B58</f>
        <v>ООО "ЦЕНТР ПЭТ-ТЕХНОЛОДЖИ"</v>
      </c>
      <c r="C58" s="18">
        <v>0</v>
      </c>
      <c r="D58" s="24"/>
      <c r="E58" s="24"/>
      <c r="F58" s="24"/>
      <c r="G58" s="24"/>
      <c r="H58" s="24"/>
      <c r="I58" s="24"/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57">
        <v>0</v>
      </c>
      <c r="P58" s="57">
        <v>0</v>
      </c>
      <c r="Q58" s="57">
        <v>0</v>
      </c>
      <c r="R58" s="57">
        <v>0</v>
      </c>
      <c r="S58" s="57">
        <v>0</v>
      </c>
      <c r="T58" s="57">
        <v>0</v>
      </c>
      <c r="U58" s="57">
        <v>0</v>
      </c>
    </row>
    <row r="59" spans="1:21" x14ac:dyDescent="0.25">
      <c r="A59" s="7">
        <f>Список!A59</f>
        <v>53</v>
      </c>
      <c r="B59" s="7" t="str">
        <f>Список!B59</f>
        <v>ООО "НПФ "ХЕЛИКС"</v>
      </c>
      <c r="C59" s="18">
        <v>0</v>
      </c>
      <c r="D59" s="24"/>
      <c r="E59" s="24"/>
      <c r="F59" s="24"/>
      <c r="G59" s="24"/>
      <c r="H59" s="24"/>
      <c r="I59" s="24"/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57">
        <v>0</v>
      </c>
      <c r="P59" s="57">
        <v>0</v>
      </c>
      <c r="Q59" s="57">
        <v>0</v>
      </c>
      <c r="R59" s="57">
        <v>0</v>
      </c>
      <c r="S59" s="57">
        <v>0</v>
      </c>
      <c r="T59" s="57">
        <v>0</v>
      </c>
      <c r="U59" s="57">
        <v>0</v>
      </c>
    </row>
    <row r="60" spans="1:21" x14ac:dyDescent="0.25">
      <c r="A60" s="7">
        <f>Список!A60</f>
        <v>54</v>
      </c>
      <c r="B60" s="7" t="str">
        <f>Список!B60</f>
        <v>ООО "ВИТАЛАБ"</v>
      </c>
      <c r="C60" s="18">
        <v>0</v>
      </c>
      <c r="D60" s="24"/>
      <c r="E60" s="24"/>
      <c r="F60" s="24"/>
      <c r="G60" s="24"/>
      <c r="H60" s="24"/>
      <c r="I60" s="24"/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57">
        <v>0</v>
      </c>
      <c r="P60" s="57">
        <v>0</v>
      </c>
      <c r="Q60" s="57">
        <v>0</v>
      </c>
      <c r="R60" s="57">
        <v>0</v>
      </c>
      <c r="S60" s="57">
        <v>0</v>
      </c>
      <c r="T60" s="57">
        <v>0</v>
      </c>
      <c r="U60" s="57">
        <v>0</v>
      </c>
    </row>
    <row r="61" spans="1:21" x14ac:dyDescent="0.25">
      <c r="A61" s="7">
        <f>Список!A61</f>
        <v>55</v>
      </c>
      <c r="B61" s="7" t="str">
        <f>Список!B61</f>
        <v>ООО "М-ЛАЙН"</v>
      </c>
      <c r="C61" s="18">
        <v>0</v>
      </c>
      <c r="D61" s="24"/>
      <c r="E61" s="24"/>
      <c r="F61" s="24"/>
      <c r="G61" s="24"/>
      <c r="H61" s="24"/>
      <c r="I61" s="24"/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57">
        <v>0</v>
      </c>
    </row>
    <row r="62" spans="1:21" x14ac:dyDescent="0.25">
      <c r="A62" s="7">
        <f>Список!A62</f>
        <v>56</v>
      </c>
      <c r="B62" s="7" t="str">
        <f>Список!B62</f>
        <v>ООО "НАУЧНО-МЕТОДИЧЕСКИЙ ЦЕНТР КЛИНИЧЕСКОЙ ЛАБОРАТОРНОЙ ДИАГНОСТИКИ СИТИЛАБ"</v>
      </c>
      <c r="C62" s="18">
        <v>0</v>
      </c>
      <c r="D62" s="24"/>
      <c r="E62" s="24"/>
      <c r="F62" s="24"/>
      <c r="G62" s="24"/>
      <c r="H62" s="24"/>
      <c r="I62" s="24"/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57">
        <v>0</v>
      </c>
      <c r="P62" s="57">
        <v>0</v>
      </c>
      <c r="Q62" s="57">
        <v>0</v>
      </c>
      <c r="R62" s="57">
        <v>0</v>
      </c>
      <c r="S62" s="57">
        <v>0</v>
      </c>
      <c r="T62" s="57">
        <v>0</v>
      </c>
      <c r="U62" s="57">
        <v>0</v>
      </c>
    </row>
    <row r="63" spans="1:21" x14ac:dyDescent="0.25">
      <c r="A63" s="7">
        <f>Список!A63</f>
        <v>57</v>
      </c>
      <c r="B63" s="7" t="str">
        <f>Список!B63</f>
        <v>ООО "ЛАБОРАТОРИЯ ГЕМОТЕСТ"</v>
      </c>
      <c r="C63" s="18">
        <v>0</v>
      </c>
      <c r="D63" s="24"/>
      <c r="E63" s="24"/>
      <c r="F63" s="24"/>
      <c r="G63" s="24"/>
      <c r="H63" s="24"/>
      <c r="I63" s="24"/>
      <c r="J63" s="69">
        <v>0</v>
      </c>
      <c r="K63" s="69">
        <v>0</v>
      </c>
      <c r="L63" s="69">
        <v>0</v>
      </c>
      <c r="M63" s="69">
        <v>0</v>
      </c>
      <c r="N63" s="69">
        <v>0</v>
      </c>
      <c r="O63" s="57">
        <v>0</v>
      </c>
      <c r="P63" s="57">
        <v>0</v>
      </c>
      <c r="Q63" s="57">
        <v>0</v>
      </c>
      <c r="R63" s="57">
        <v>0</v>
      </c>
      <c r="S63" s="57">
        <v>0</v>
      </c>
      <c r="T63" s="57">
        <v>0</v>
      </c>
      <c r="U63" s="57">
        <v>0</v>
      </c>
    </row>
    <row r="64" spans="1:21" x14ac:dyDescent="0.25">
      <c r="A64" s="7">
        <f>Список!A64</f>
        <v>58</v>
      </c>
      <c r="B64" s="7" t="str">
        <f>Список!B64</f>
        <v>ООО МФЦ "ГАРМОНИЯ"</v>
      </c>
      <c r="C64" s="18">
        <v>0</v>
      </c>
      <c r="D64" s="24"/>
      <c r="E64" s="24"/>
      <c r="F64" s="24"/>
      <c r="G64" s="24"/>
      <c r="H64" s="24"/>
      <c r="I64" s="24"/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57">
        <v>0</v>
      </c>
      <c r="P64" s="57">
        <v>0</v>
      </c>
      <c r="Q64" s="57">
        <v>0</v>
      </c>
      <c r="R64" s="57">
        <v>0</v>
      </c>
      <c r="S64" s="57">
        <v>0</v>
      </c>
      <c r="T64" s="57">
        <v>0</v>
      </c>
      <c r="U64" s="57">
        <v>0</v>
      </c>
    </row>
    <row r="65" spans="1:21" x14ac:dyDescent="0.25">
      <c r="A65" s="7">
        <f>Список!A65</f>
        <v>59</v>
      </c>
      <c r="B65" s="7" t="str">
        <f>Список!B65</f>
        <v>ООО "АМЕЛИЯ"</v>
      </c>
      <c r="C65" s="18">
        <v>0</v>
      </c>
      <c r="D65" s="24"/>
      <c r="E65" s="24"/>
      <c r="F65" s="24"/>
      <c r="G65" s="24"/>
      <c r="H65" s="24"/>
      <c r="I65" s="24"/>
      <c r="J65" s="69">
        <v>0</v>
      </c>
      <c r="K65" s="69">
        <v>0</v>
      </c>
      <c r="L65" s="69">
        <v>0</v>
      </c>
      <c r="M65" s="69">
        <v>0</v>
      </c>
      <c r="N65" s="69">
        <v>0</v>
      </c>
      <c r="O65" s="57">
        <v>0</v>
      </c>
      <c r="P65" s="57">
        <v>0</v>
      </c>
      <c r="Q65" s="57">
        <v>0</v>
      </c>
      <c r="R65" s="57">
        <v>0</v>
      </c>
      <c r="S65" s="57">
        <v>0</v>
      </c>
      <c r="T65" s="57">
        <v>0</v>
      </c>
      <c r="U65" s="57">
        <v>0</v>
      </c>
    </row>
    <row r="66" spans="1:21" x14ac:dyDescent="0.25">
      <c r="A66" s="7">
        <f>Список!A66</f>
        <v>60</v>
      </c>
      <c r="B66" s="7" t="str">
        <f>Список!B66</f>
        <v>МТР</v>
      </c>
      <c r="C66" s="20">
        <v>10000</v>
      </c>
      <c r="D66" s="23"/>
      <c r="E66" s="23"/>
      <c r="F66" s="23"/>
      <c r="G66" s="23"/>
      <c r="H66" s="23"/>
      <c r="I66" s="24"/>
      <c r="J66" s="24">
        <f>ROUND($C$66/12,0)</f>
        <v>833</v>
      </c>
      <c r="K66" s="24">
        <f t="shared" ref="K66:T66" si="0">ROUND($C$66/12,0)</f>
        <v>833</v>
      </c>
      <c r="L66" s="24">
        <f t="shared" si="0"/>
        <v>833</v>
      </c>
      <c r="M66" s="24">
        <f t="shared" si="0"/>
        <v>833</v>
      </c>
      <c r="N66" s="24">
        <f t="shared" si="0"/>
        <v>833</v>
      </c>
      <c r="O66" s="24">
        <f t="shared" si="0"/>
        <v>833</v>
      </c>
      <c r="P66" s="24">
        <f t="shared" si="0"/>
        <v>833</v>
      </c>
      <c r="Q66" s="24">
        <f t="shared" si="0"/>
        <v>833</v>
      </c>
      <c r="R66" s="24">
        <f t="shared" si="0"/>
        <v>833</v>
      </c>
      <c r="S66" s="24">
        <f t="shared" si="0"/>
        <v>833</v>
      </c>
      <c r="T66" s="24">
        <f t="shared" si="0"/>
        <v>833</v>
      </c>
      <c r="U66" s="24">
        <f>C66-J66-K66-L66-M66-N66-O66-P66-Q66-R66-S66-T66</f>
        <v>837</v>
      </c>
    </row>
    <row r="67" spans="1:21" x14ac:dyDescent="0.25">
      <c r="A67" s="7">
        <f>Список!A67</f>
        <v>0</v>
      </c>
      <c r="B67" s="7" t="str">
        <f>Список!B67</f>
        <v>ИТОГО</v>
      </c>
      <c r="C67" s="21">
        <f>SUM(C7:C66)</f>
        <v>2191886</v>
      </c>
      <c r="D67" s="21">
        <f>SUM(D7:D66)</f>
        <v>210315</v>
      </c>
      <c r="E67" s="21">
        <f t="shared" ref="E67" si="1">SUM(E7:E66)</f>
        <v>50018</v>
      </c>
      <c r="F67" s="21">
        <f t="shared" ref="F67" si="2">SUM(F7:F66)</f>
        <v>2345</v>
      </c>
      <c r="G67" s="21">
        <f t="shared" ref="G67" si="3">SUM(G7:G66)</f>
        <v>3384</v>
      </c>
      <c r="H67" s="21">
        <f t="shared" ref="H67" si="4">SUM(H7:H66)</f>
        <v>54047</v>
      </c>
      <c r="I67" s="21">
        <f t="shared" ref="I67" si="5">SUM(I7:I66)</f>
        <v>159171</v>
      </c>
      <c r="J67" s="21">
        <f t="shared" ref="J67:U67" si="6">SUM(J7:J66)</f>
        <v>182669</v>
      </c>
      <c r="K67" s="21">
        <f t="shared" si="6"/>
        <v>182629</v>
      </c>
      <c r="L67" s="21">
        <f t="shared" si="6"/>
        <v>182689</v>
      </c>
      <c r="M67" s="21">
        <f t="shared" si="6"/>
        <v>182636</v>
      </c>
      <c r="N67" s="21">
        <f t="shared" si="6"/>
        <v>182703</v>
      </c>
      <c r="O67" s="21">
        <f t="shared" si="6"/>
        <v>182664</v>
      </c>
      <c r="P67" s="21">
        <f t="shared" si="6"/>
        <v>182664</v>
      </c>
      <c r="Q67" s="21">
        <f t="shared" si="6"/>
        <v>182623</v>
      </c>
      <c r="R67" s="21">
        <f t="shared" si="6"/>
        <v>182682</v>
      </c>
      <c r="S67" s="21">
        <f t="shared" si="6"/>
        <v>182625</v>
      </c>
      <c r="T67" s="21">
        <f t="shared" si="6"/>
        <v>182661</v>
      </c>
      <c r="U67" s="21">
        <f t="shared" si="6"/>
        <v>182641</v>
      </c>
    </row>
    <row r="72" spans="1:21" ht="10.5" customHeight="1" x14ac:dyDescent="0.25"/>
    <row r="74" spans="1:21" x14ac:dyDescent="0.25">
      <c r="D74" s="39"/>
    </row>
  </sheetData>
  <sheetProtection formatCells="0" formatColumns="0" formatRows="0" insertColumns="0" insertRows="0" insertHyperlinks="0" deleteColumns="0" deleteRows="0" sort="0" autoFilter="0" pivotTables="0"/>
  <autoFilter ref="A6:M6"/>
  <mergeCells count="15">
    <mergeCell ref="J4:U4"/>
    <mergeCell ref="J5:L5"/>
    <mergeCell ref="M5:O5"/>
    <mergeCell ref="P5:R5"/>
    <mergeCell ref="S5:U5"/>
    <mergeCell ref="A4:A6"/>
    <mergeCell ref="B4:B6"/>
    <mergeCell ref="C4:C5"/>
    <mergeCell ref="I5:I6"/>
    <mergeCell ref="D5:D6"/>
    <mergeCell ref="E5:E6"/>
    <mergeCell ref="F5:F6"/>
    <mergeCell ref="G5:G6"/>
    <mergeCell ref="H5:H6"/>
    <mergeCell ref="D4:I4"/>
  </mergeCells>
  <pageMargins left="0.70866141732282995" right="0.70866141732282995" top="0.74803149606299002" bottom="0.74803149606299002" header="0.31496062992126" footer="0.31496062992126"/>
  <pageSetup paperSize="9" scale="6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7" activePane="bottomRight" state="frozen"/>
      <selection pane="topRight"/>
      <selection pane="bottomLeft"/>
      <selection pane="bottomRight" activeCell="C7" sqref="C7:C65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6"/>
    </row>
    <row r="2" spans="1:7" x14ac:dyDescent="0.25">
      <c r="G2" s="1" t="s">
        <v>26</v>
      </c>
    </row>
    <row r="3" spans="1:7" ht="15.75" customHeight="1" x14ac:dyDescent="0.25">
      <c r="B3" s="3" t="s">
        <v>105</v>
      </c>
      <c r="C3" s="1"/>
      <c r="D3" s="1"/>
      <c r="E3" s="1"/>
      <c r="F3" s="1"/>
    </row>
    <row r="4" spans="1:7" ht="59.45" customHeight="1" x14ac:dyDescent="0.25">
      <c r="A4" s="149" t="s">
        <v>1</v>
      </c>
      <c r="B4" s="149" t="s">
        <v>2</v>
      </c>
      <c r="C4" s="167" t="s">
        <v>25</v>
      </c>
      <c r="D4" s="169" t="s">
        <v>3</v>
      </c>
      <c r="E4" s="169"/>
      <c r="F4" s="169"/>
      <c r="G4" s="169"/>
    </row>
    <row r="5" spans="1:7" s="2" customFormat="1" ht="50.25" customHeight="1" x14ac:dyDescent="0.25">
      <c r="A5" s="149"/>
      <c r="B5" s="149"/>
      <c r="C5" s="168"/>
      <c r="D5" s="169"/>
      <c r="E5" s="169"/>
      <c r="F5" s="169"/>
      <c r="G5" s="169"/>
    </row>
    <row r="6" spans="1:7" s="4" customFormat="1" ht="52.5" customHeight="1" x14ac:dyDescent="0.2">
      <c r="A6" s="149"/>
      <c r="B6" s="149"/>
      <c r="C6" s="8" t="s">
        <v>102</v>
      </c>
      <c r="D6" s="8" t="s">
        <v>7</v>
      </c>
      <c r="E6" s="8" t="s">
        <v>8</v>
      </c>
      <c r="F6" s="8" t="s">
        <v>9</v>
      </c>
      <c r="G6" s="8" t="s">
        <v>10</v>
      </c>
    </row>
    <row r="7" spans="1:7" x14ac:dyDescent="0.25">
      <c r="A7" s="7">
        <f>Список!A7</f>
        <v>1</v>
      </c>
      <c r="B7" s="7" t="str">
        <f>Список!B7</f>
        <v>ГБУ "Межрайонная больница №1"</v>
      </c>
      <c r="C7" s="17">
        <v>12472</v>
      </c>
      <c r="D7" s="18">
        <f t="shared" ref="D7:D38" si="0">ROUND(C7/4,0)</f>
        <v>3118</v>
      </c>
      <c r="E7" s="18">
        <f t="shared" ref="E7:E38" si="1">ROUND(C7/4,0)</f>
        <v>3118</v>
      </c>
      <c r="F7" s="18">
        <f t="shared" ref="F7:F38" si="2">ROUND(C7/4,0)</f>
        <v>3118</v>
      </c>
      <c r="G7" s="18">
        <f t="shared" ref="G7:G38" si="3">C7-D7-E7-F7</f>
        <v>3118</v>
      </c>
    </row>
    <row r="8" spans="1:7" x14ac:dyDescent="0.25">
      <c r="A8" s="7">
        <f>Список!A8</f>
        <v>2</v>
      </c>
      <c r="B8" s="7" t="str">
        <f>Список!B8</f>
        <v>ГБУ "Межрайонная больница №2"</v>
      </c>
      <c r="C8" s="17">
        <v>7995</v>
      </c>
      <c r="D8" s="18">
        <f t="shared" si="0"/>
        <v>1999</v>
      </c>
      <c r="E8" s="18">
        <f t="shared" si="1"/>
        <v>1999</v>
      </c>
      <c r="F8" s="18">
        <f t="shared" si="2"/>
        <v>1999</v>
      </c>
      <c r="G8" s="18">
        <f t="shared" si="3"/>
        <v>1998</v>
      </c>
    </row>
    <row r="9" spans="1:7" x14ac:dyDescent="0.25">
      <c r="A9" s="7">
        <f>Список!A9</f>
        <v>3</v>
      </c>
      <c r="B9" s="7" t="str">
        <f>Список!B9</f>
        <v>ГБУ "Межрайонная больница №3"</v>
      </c>
      <c r="C9" s="17">
        <v>18473</v>
      </c>
      <c r="D9" s="18">
        <f t="shared" si="0"/>
        <v>4618</v>
      </c>
      <c r="E9" s="18">
        <f t="shared" si="1"/>
        <v>4618</v>
      </c>
      <c r="F9" s="18">
        <f t="shared" si="2"/>
        <v>4618</v>
      </c>
      <c r="G9" s="18">
        <f t="shared" si="3"/>
        <v>4619</v>
      </c>
    </row>
    <row r="10" spans="1:7" x14ac:dyDescent="0.25">
      <c r="A10" s="7">
        <f>Список!A10</f>
        <v>4</v>
      </c>
      <c r="B10" s="7" t="str">
        <f>Список!B10</f>
        <v>ГБУ "Межрайонная больница №4"</v>
      </c>
      <c r="C10" s="17">
        <v>10886</v>
      </c>
      <c r="D10" s="18">
        <f t="shared" si="0"/>
        <v>2722</v>
      </c>
      <c r="E10" s="18">
        <f t="shared" si="1"/>
        <v>2722</v>
      </c>
      <c r="F10" s="18">
        <f t="shared" si="2"/>
        <v>2722</v>
      </c>
      <c r="G10" s="18">
        <f t="shared" si="3"/>
        <v>2720</v>
      </c>
    </row>
    <row r="11" spans="1:7" x14ac:dyDescent="0.25">
      <c r="A11" s="7">
        <f>Список!A11</f>
        <v>5</v>
      </c>
      <c r="B11" s="7" t="str">
        <f>Список!B11</f>
        <v>ГБУ "Межрайонная больница №5"</v>
      </c>
      <c r="C11" s="17">
        <v>13448</v>
      </c>
      <c r="D11" s="18">
        <f t="shared" si="0"/>
        <v>3362</v>
      </c>
      <c r="E11" s="18">
        <f t="shared" si="1"/>
        <v>3362</v>
      </c>
      <c r="F11" s="18">
        <f t="shared" si="2"/>
        <v>3362</v>
      </c>
      <c r="G11" s="18">
        <f t="shared" si="3"/>
        <v>3362</v>
      </c>
    </row>
    <row r="12" spans="1:7" x14ac:dyDescent="0.25">
      <c r="A12" s="7">
        <f>Список!A12</f>
        <v>6</v>
      </c>
      <c r="B12" s="7" t="str">
        <f>Список!B12</f>
        <v>ГБУ "Межрайонная больница №6"</v>
      </c>
      <c r="C12" s="17">
        <v>14258</v>
      </c>
      <c r="D12" s="18">
        <f t="shared" si="0"/>
        <v>3565</v>
      </c>
      <c r="E12" s="18">
        <f t="shared" si="1"/>
        <v>3565</v>
      </c>
      <c r="F12" s="18">
        <f t="shared" si="2"/>
        <v>3565</v>
      </c>
      <c r="G12" s="18">
        <f t="shared" si="3"/>
        <v>3563</v>
      </c>
    </row>
    <row r="13" spans="1:7" x14ac:dyDescent="0.25">
      <c r="A13" s="7">
        <f>Список!A13</f>
        <v>7</v>
      </c>
      <c r="B13" s="7" t="str">
        <f>Список!B13</f>
        <v>ГБУ "Межрайонная больница №7"</v>
      </c>
      <c r="C13" s="17">
        <v>11027</v>
      </c>
      <c r="D13" s="18">
        <f t="shared" si="0"/>
        <v>2757</v>
      </c>
      <c r="E13" s="18">
        <f t="shared" si="1"/>
        <v>2757</v>
      </c>
      <c r="F13" s="18">
        <f t="shared" si="2"/>
        <v>2757</v>
      </c>
      <c r="G13" s="18">
        <f t="shared" si="3"/>
        <v>2756</v>
      </c>
    </row>
    <row r="14" spans="1:7" x14ac:dyDescent="0.25">
      <c r="A14" s="7">
        <f>Список!A14</f>
        <v>8</v>
      </c>
      <c r="B14" s="7" t="str">
        <f>Список!B14</f>
        <v>ГБУ "Межрайонная больница №8"</v>
      </c>
      <c r="C14" s="17">
        <v>9125</v>
      </c>
      <c r="D14" s="18">
        <f t="shared" si="0"/>
        <v>2281</v>
      </c>
      <c r="E14" s="18">
        <f t="shared" si="1"/>
        <v>2281</v>
      </c>
      <c r="F14" s="18">
        <f t="shared" si="2"/>
        <v>2281</v>
      </c>
      <c r="G14" s="18">
        <f t="shared" si="3"/>
        <v>2282</v>
      </c>
    </row>
    <row r="15" spans="1:7" x14ac:dyDescent="0.25">
      <c r="A15" s="7">
        <f>Список!A15</f>
        <v>9</v>
      </c>
      <c r="B15" s="7" t="str">
        <f>Список!B15</f>
        <v>ГБУ "Далматовская ЦРБ"</v>
      </c>
      <c r="C15" s="17">
        <v>5181</v>
      </c>
      <c r="D15" s="18">
        <f t="shared" si="0"/>
        <v>1295</v>
      </c>
      <c r="E15" s="18">
        <f t="shared" si="1"/>
        <v>1295</v>
      </c>
      <c r="F15" s="18">
        <f t="shared" si="2"/>
        <v>1295</v>
      </c>
      <c r="G15" s="18">
        <f t="shared" si="3"/>
        <v>1296</v>
      </c>
    </row>
    <row r="16" spans="1:7" x14ac:dyDescent="0.25">
      <c r="A16" s="7">
        <f>Список!A16</f>
        <v>10</v>
      </c>
      <c r="B16" s="7" t="str">
        <f>Список!B16</f>
        <v>ГБУ "Катайская ЦРБ"</v>
      </c>
      <c r="C16" s="17">
        <v>6705</v>
      </c>
      <c r="D16" s="18">
        <f t="shared" si="0"/>
        <v>1676</v>
      </c>
      <c r="E16" s="18">
        <f t="shared" si="1"/>
        <v>1676</v>
      </c>
      <c r="F16" s="18">
        <f t="shared" si="2"/>
        <v>1676</v>
      </c>
      <c r="G16" s="18">
        <f t="shared" si="3"/>
        <v>1677</v>
      </c>
    </row>
    <row r="17" spans="1:7" x14ac:dyDescent="0.25">
      <c r="A17" s="7">
        <f>Список!A17</f>
        <v>11</v>
      </c>
      <c r="B17" s="7" t="str">
        <f>Список!B17</f>
        <v>ГБУ "Шадринская ЦРБ"</v>
      </c>
      <c r="C17" s="17">
        <v>8031</v>
      </c>
      <c r="D17" s="18">
        <f t="shared" si="0"/>
        <v>2008</v>
      </c>
      <c r="E17" s="18">
        <f t="shared" si="1"/>
        <v>2008</v>
      </c>
      <c r="F17" s="18">
        <f t="shared" si="2"/>
        <v>2008</v>
      </c>
      <c r="G17" s="18">
        <f t="shared" si="3"/>
        <v>2007</v>
      </c>
    </row>
    <row r="18" spans="1:7" x14ac:dyDescent="0.25">
      <c r="A18" s="7">
        <f>Список!A18</f>
        <v>12</v>
      </c>
      <c r="B18" s="7" t="str">
        <f>Список!B18</f>
        <v>ГБУ "КОКБ"</v>
      </c>
      <c r="C18" s="17">
        <v>8343</v>
      </c>
      <c r="D18" s="18">
        <f t="shared" si="0"/>
        <v>2086</v>
      </c>
      <c r="E18" s="18">
        <f t="shared" si="1"/>
        <v>2086</v>
      </c>
      <c r="F18" s="18">
        <f t="shared" si="2"/>
        <v>2086</v>
      </c>
      <c r="G18" s="18">
        <f t="shared" si="3"/>
        <v>2085</v>
      </c>
    </row>
    <row r="19" spans="1:7" x14ac:dyDescent="0.25">
      <c r="A19" s="7">
        <f>Список!A19</f>
        <v>13</v>
      </c>
      <c r="B19" s="7" t="str">
        <f>Список!B19</f>
        <v>ГБУ "КОБ №2"</v>
      </c>
      <c r="C19" s="17">
        <v>18587</v>
      </c>
      <c r="D19" s="18">
        <f t="shared" si="0"/>
        <v>4647</v>
      </c>
      <c r="E19" s="18">
        <f t="shared" si="1"/>
        <v>4647</v>
      </c>
      <c r="F19" s="18">
        <f t="shared" si="2"/>
        <v>4647</v>
      </c>
      <c r="G19" s="18">
        <f t="shared" si="3"/>
        <v>4646</v>
      </c>
    </row>
    <row r="20" spans="1:7" x14ac:dyDescent="0.25">
      <c r="A20" s="7">
        <f>Список!A20</f>
        <v>14</v>
      </c>
      <c r="B20" s="7" t="str">
        <f>Список!B20</f>
        <v>ГБУ "КОДКБ ИМ. КРАСНОГО КРЕСТА"</v>
      </c>
      <c r="C20" s="17">
        <v>10200</v>
      </c>
      <c r="D20" s="18">
        <f t="shared" si="0"/>
        <v>2550</v>
      </c>
      <c r="E20" s="18">
        <f t="shared" si="1"/>
        <v>2550</v>
      </c>
      <c r="F20" s="18">
        <f t="shared" si="2"/>
        <v>2550</v>
      </c>
      <c r="G20" s="18">
        <f t="shared" si="3"/>
        <v>2550</v>
      </c>
    </row>
    <row r="21" spans="1:7" x14ac:dyDescent="0.25">
      <c r="A21" s="7">
        <f>Список!A21</f>
        <v>15</v>
      </c>
      <c r="B21" s="7" t="str">
        <f>Список!B21</f>
        <v>ГБУ "КУРГАНСКИЙ ОБЛАСТНОЙ КАРДИОЛОГИЧЕСКИЙ ДИСПАНСЕР"</v>
      </c>
      <c r="C21" s="17">
        <v>150</v>
      </c>
      <c r="D21" s="18">
        <f t="shared" si="0"/>
        <v>38</v>
      </c>
      <c r="E21" s="18">
        <f t="shared" si="1"/>
        <v>38</v>
      </c>
      <c r="F21" s="18">
        <f t="shared" si="2"/>
        <v>38</v>
      </c>
      <c r="G21" s="18">
        <f t="shared" si="3"/>
        <v>36</v>
      </c>
    </row>
    <row r="22" spans="1:7" x14ac:dyDescent="0.25">
      <c r="A22" s="7">
        <f>Список!A22</f>
        <v>16</v>
      </c>
      <c r="B22" s="7" t="str">
        <f>Список!B22</f>
        <v>ГБУ "КООД"</v>
      </c>
      <c r="C22" s="22">
        <v>0</v>
      </c>
      <c r="D22" s="18">
        <f t="shared" si="0"/>
        <v>0</v>
      </c>
      <c r="E22" s="18">
        <f t="shared" si="1"/>
        <v>0</v>
      </c>
      <c r="F22" s="18">
        <f t="shared" si="2"/>
        <v>0</v>
      </c>
      <c r="G22" s="18">
        <f t="shared" si="3"/>
        <v>0</v>
      </c>
    </row>
    <row r="23" spans="1:7" x14ac:dyDescent="0.25">
      <c r="A23" s="7">
        <f>Список!A23</f>
        <v>17</v>
      </c>
      <c r="B23" s="7" t="str">
        <f>Список!B23</f>
        <v>ГБУ "КОГВВ"</v>
      </c>
      <c r="C23" s="17">
        <v>12688</v>
      </c>
      <c r="D23" s="18">
        <f t="shared" si="0"/>
        <v>3172</v>
      </c>
      <c r="E23" s="18">
        <f t="shared" si="1"/>
        <v>3172</v>
      </c>
      <c r="F23" s="18">
        <f t="shared" si="2"/>
        <v>3172</v>
      </c>
      <c r="G23" s="18">
        <f t="shared" si="3"/>
        <v>3172</v>
      </c>
    </row>
    <row r="24" spans="1:7" x14ac:dyDescent="0.25">
      <c r="A24" s="7">
        <f>Список!A24</f>
        <v>18</v>
      </c>
      <c r="B24" s="7" t="str">
        <f>Список!B24</f>
        <v>ГБУ "КУРГАНСКАЯ ОБЛАСТНАЯ СПЕЦИАЛИЗИРОВАННАЯ ИНФЕКЦИОННАЯ БОЛЬНИЦА"</v>
      </c>
      <c r="C24" s="17">
        <v>0</v>
      </c>
      <c r="D24" s="18">
        <f t="shared" si="0"/>
        <v>0</v>
      </c>
      <c r="E24" s="18">
        <f t="shared" si="1"/>
        <v>0</v>
      </c>
      <c r="F24" s="18">
        <f t="shared" si="2"/>
        <v>0</v>
      </c>
      <c r="G24" s="18">
        <f t="shared" si="3"/>
        <v>0</v>
      </c>
    </row>
    <row r="25" spans="1:7" x14ac:dyDescent="0.25">
      <c r="A25" s="7">
        <f>Список!A25</f>
        <v>19</v>
      </c>
      <c r="B25" s="7" t="str">
        <f>Список!B25</f>
        <v>ГБУ "КОКВД"</v>
      </c>
      <c r="C25" s="17">
        <v>0</v>
      </c>
      <c r="D25" s="18">
        <f t="shared" si="0"/>
        <v>0</v>
      </c>
      <c r="E25" s="18">
        <f t="shared" si="1"/>
        <v>0</v>
      </c>
      <c r="F25" s="18">
        <f t="shared" si="2"/>
        <v>0</v>
      </c>
      <c r="G25" s="18">
        <f t="shared" si="3"/>
        <v>0</v>
      </c>
    </row>
    <row r="26" spans="1:7" x14ac:dyDescent="0.25">
      <c r="A26" s="7">
        <f>Список!A26</f>
        <v>20</v>
      </c>
      <c r="B26" s="7" t="str">
        <f>Список!B26</f>
        <v>ГБУ "КУРГАНСКИЙ ОБЛАСТНОЙ ЦЕНТР МЕДИЦИНСКОЙ ПРОФИЛАКТИКИ, ЛЕЧЕБНОЙ ФИЗКУЛЬТУРЫ И СПОРТИВНОЙ МЕДИЦИНЫ"</v>
      </c>
      <c r="C26" s="17">
        <v>0</v>
      </c>
      <c r="D26" s="18">
        <f t="shared" si="0"/>
        <v>0</v>
      </c>
      <c r="E26" s="18">
        <f t="shared" si="1"/>
        <v>0</v>
      </c>
      <c r="F26" s="18">
        <f t="shared" si="2"/>
        <v>0</v>
      </c>
      <c r="G26" s="18">
        <f t="shared" si="3"/>
        <v>0</v>
      </c>
    </row>
    <row r="27" spans="1:7" x14ac:dyDescent="0.25">
      <c r="A27" s="7">
        <f>Список!A27</f>
        <v>21</v>
      </c>
      <c r="B27" s="7" t="str">
        <f>Список!B27</f>
        <v>ГБУ "ПЕРИНАТАЛЬНЫЙ ЦЕНТР"</v>
      </c>
      <c r="C27" s="17">
        <v>180</v>
      </c>
      <c r="D27" s="18">
        <f t="shared" si="0"/>
        <v>45</v>
      </c>
      <c r="E27" s="18">
        <f t="shared" si="1"/>
        <v>45</v>
      </c>
      <c r="F27" s="18">
        <f t="shared" si="2"/>
        <v>45</v>
      </c>
      <c r="G27" s="18">
        <f t="shared" si="3"/>
        <v>45</v>
      </c>
    </row>
    <row r="28" spans="1:7" x14ac:dyDescent="0.25">
      <c r="A28" s="7">
        <f>Список!A28</f>
        <v>22</v>
      </c>
      <c r="B28" s="7" t="str">
        <f>Список!B28</f>
        <v>ФГБУ "НМИЦ ТО ИМЕНИ АКАДЕМИКА Г.А. ИЛИЗАРОВА" МИНЗДРАВА РОССИИ</v>
      </c>
      <c r="C28" s="17">
        <v>100</v>
      </c>
      <c r="D28" s="18">
        <f t="shared" si="0"/>
        <v>25</v>
      </c>
      <c r="E28" s="18">
        <f t="shared" si="1"/>
        <v>25</v>
      </c>
      <c r="F28" s="18">
        <f t="shared" si="2"/>
        <v>25</v>
      </c>
      <c r="G28" s="18">
        <f t="shared" si="3"/>
        <v>25</v>
      </c>
    </row>
    <row r="29" spans="1:7" x14ac:dyDescent="0.25">
      <c r="A29" s="7">
        <f>Список!A29</f>
        <v>23</v>
      </c>
      <c r="B29" s="7" t="str">
        <f>Список!B29</f>
        <v>ГБУ "КУРГАНСКАЯ БСМП"</v>
      </c>
      <c r="C29" s="17">
        <v>24548</v>
      </c>
      <c r="D29" s="18">
        <f t="shared" si="0"/>
        <v>6137</v>
      </c>
      <c r="E29" s="18">
        <f t="shared" si="1"/>
        <v>6137</v>
      </c>
      <c r="F29" s="18">
        <f t="shared" si="2"/>
        <v>6137</v>
      </c>
      <c r="G29" s="18">
        <f t="shared" si="3"/>
        <v>6137</v>
      </c>
    </row>
    <row r="30" spans="1:7" x14ac:dyDescent="0.25">
      <c r="A30" s="7">
        <f>Список!A30</f>
        <v>24</v>
      </c>
      <c r="B30" s="7" t="str">
        <f>Список!B30</f>
        <v>ГБУ "КУРГАНСКАЯ ДЕТСКАЯ ПОЛИКЛИНИКА"</v>
      </c>
      <c r="C30" s="17">
        <v>85568</v>
      </c>
      <c r="D30" s="18">
        <f t="shared" si="0"/>
        <v>21392</v>
      </c>
      <c r="E30" s="18">
        <f t="shared" si="1"/>
        <v>21392</v>
      </c>
      <c r="F30" s="18">
        <f t="shared" si="2"/>
        <v>21392</v>
      </c>
      <c r="G30" s="18">
        <f t="shared" si="3"/>
        <v>21392</v>
      </c>
    </row>
    <row r="31" spans="1:7" x14ac:dyDescent="0.25">
      <c r="A31" s="7">
        <f>Список!A31</f>
        <v>25</v>
      </c>
      <c r="B31" s="7" t="str">
        <f>Список!B31</f>
        <v>ГБУ "КУРГАНСКАЯ ПОЛИКЛИНИКА №1"</v>
      </c>
      <c r="C31" s="17">
        <v>66645</v>
      </c>
      <c r="D31" s="18">
        <f t="shared" si="0"/>
        <v>16661</v>
      </c>
      <c r="E31" s="18">
        <f t="shared" si="1"/>
        <v>16661</v>
      </c>
      <c r="F31" s="18">
        <f t="shared" si="2"/>
        <v>16661</v>
      </c>
      <c r="G31" s="18">
        <f t="shared" si="3"/>
        <v>16662</v>
      </c>
    </row>
    <row r="32" spans="1:7" x14ac:dyDescent="0.25">
      <c r="A32" s="7">
        <f>Список!A32</f>
        <v>26</v>
      </c>
      <c r="B32" s="7" t="str">
        <f>Список!B32</f>
        <v>ГБУ "КУРГАНСКАЯ ПОЛИКЛИНИКА №2"</v>
      </c>
      <c r="C32" s="17">
        <v>48781</v>
      </c>
      <c r="D32" s="18">
        <f t="shared" si="0"/>
        <v>12195</v>
      </c>
      <c r="E32" s="18">
        <f t="shared" si="1"/>
        <v>12195</v>
      </c>
      <c r="F32" s="18">
        <f t="shared" si="2"/>
        <v>12195</v>
      </c>
      <c r="G32" s="18">
        <f t="shared" si="3"/>
        <v>12196</v>
      </c>
    </row>
    <row r="33" spans="1:7" x14ac:dyDescent="0.25">
      <c r="A33" s="7">
        <f>Список!A33</f>
        <v>27</v>
      </c>
      <c r="B33" s="7" t="str">
        <f>Список!B33</f>
        <v>ГБУ "КУРГАНСКАЯ ДЕТСКАЯ СТОМАТОЛОГИЧЕСКАЯ ПОЛИКЛИНИКА"</v>
      </c>
      <c r="C33" s="17">
        <v>0</v>
      </c>
      <c r="D33" s="18">
        <f t="shared" si="0"/>
        <v>0</v>
      </c>
      <c r="E33" s="18">
        <f t="shared" si="1"/>
        <v>0</v>
      </c>
      <c r="F33" s="18">
        <f t="shared" si="2"/>
        <v>0</v>
      </c>
      <c r="G33" s="18">
        <f t="shared" si="3"/>
        <v>0</v>
      </c>
    </row>
    <row r="34" spans="1:7" x14ac:dyDescent="0.25">
      <c r="A34" s="7">
        <f>Список!A34</f>
        <v>28</v>
      </c>
      <c r="B34" s="7" t="str">
        <f>Список!B34</f>
        <v>МАУЗ "КУРГАНСКАЯ ГОРОДСКАЯ СТОМАТОЛОГИЧЕСКАЯ ПОЛИКЛИНИКА"</v>
      </c>
      <c r="C34" s="17">
        <v>0</v>
      </c>
      <c r="D34" s="18">
        <f t="shared" si="0"/>
        <v>0</v>
      </c>
      <c r="E34" s="18">
        <f t="shared" si="1"/>
        <v>0</v>
      </c>
      <c r="F34" s="18">
        <f t="shared" si="2"/>
        <v>0</v>
      </c>
      <c r="G34" s="18">
        <f t="shared" si="3"/>
        <v>0</v>
      </c>
    </row>
    <row r="35" spans="1:7" x14ac:dyDescent="0.25">
      <c r="A35" s="7">
        <f>Список!A35</f>
        <v>29</v>
      </c>
      <c r="B35" s="7" t="str">
        <f>Список!B35</f>
        <v>ГБУ "Шадринская городская больница"</v>
      </c>
      <c r="C35" s="17">
        <v>37518</v>
      </c>
      <c r="D35" s="18">
        <f t="shared" si="0"/>
        <v>9380</v>
      </c>
      <c r="E35" s="18">
        <f t="shared" si="1"/>
        <v>9380</v>
      </c>
      <c r="F35" s="18">
        <f t="shared" si="2"/>
        <v>9380</v>
      </c>
      <c r="G35" s="18">
        <f t="shared" si="3"/>
        <v>9378</v>
      </c>
    </row>
    <row r="36" spans="1:7" x14ac:dyDescent="0.25">
      <c r="A36" s="7">
        <f>Список!A36</f>
        <v>30</v>
      </c>
      <c r="B36" s="7" t="str">
        <f>Список!B36</f>
        <v>ЧУЗ "РЖД-МЕДИЦИНА" Г.КУРГАН"</v>
      </c>
      <c r="C36" s="17">
        <v>1584</v>
      </c>
      <c r="D36" s="18">
        <f t="shared" si="0"/>
        <v>396</v>
      </c>
      <c r="E36" s="18">
        <f t="shared" si="1"/>
        <v>396</v>
      </c>
      <c r="F36" s="18">
        <f t="shared" si="2"/>
        <v>396</v>
      </c>
      <c r="G36" s="18">
        <f t="shared" si="3"/>
        <v>396</v>
      </c>
    </row>
    <row r="37" spans="1:7" x14ac:dyDescent="0.25">
      <c r="A37" s="7">
        <f>Список!A37</f>
        <v>31</v>
      </c>
      <c r="B37" s="7" t="str">
        <f>Список!B37</f>
        <v>ФКУЗ "МСЧ МВД РОССИИ ПО КУРГАНСКОЙ ОБЛАСТИ"</v>
      </c>
      <c r="C37" s="17">
        <v>0</v>
      </c>
      <c r="D37" s="18">
        <f t="shared" si="0"/>
        <v>0</v>
      </c>
      <c r="E37" s="18">
        <f t="shared" si="1"/>
        <v>0</v>
      </c>
      <c r="F37" s="18">
        <f t="shared" si="2"/>
        <v>0</v>
      </c>
      <c r="G37" s="18">
        <f t="shared" si="3"/>
        <v>0</v>
      </c>
    </row>
    <row r="38" spans="1:7" x14ac:dyDescent="0.25">
      <c r="A38" s="7">
        <f>Список!A38</f>
        <v>32</v>
      </c>
      <c r="B38" s="7" t="str">
        <f>Список!B38</f>
        <v>ПАО "КУРГАНМАШЗАВОД"</v>
      </c>
      <c r="C38" s="17">
        <v>0</v>
      </c>
      <c r="D38" s="18">
        <f t="shared" si="0"/>
        <v>0</v>
      </c>
      <c r="E38" s="18">
        <f t="shared" si="1"/>
        <v>0</v>
      </c>
      <c r="F38" s="18">
        <f t="shared" si="2"/>
        <v>0</v>
      </c>
      <c r="G38" s="18">
        <f t="shared" si="3"/>
        <v>0</v>
      </c>
    </row>
    <row r="39" spans="1:7" x14ac:dyDescent="0.25">
      <c r="A39" s="7">
        <f>Список!A39</f>
        <v>33</v>
      </c>
      <c r="B39" s="7" t="str">
        <f>Список!B39</f>
        <v>АО "ЦСМ"</v>
      </c>
      <c r="C39" s="17">
        <v>0</v>
      </c>
      <c r="D39" s="18">
        <f t="shared" ref="D39:D66" si="4">ROUND(C39/4,0)</f>
        <v>0</v>
      </c>
      <c r="E39" s="18">
        <f t="shared" ref="E39:E66" si="5">ROUND(C39/4,0)</f>
        <v>0</v>
      </c>
      <c r="F39" s="18">
        <f t="shared" ref="F39:F66" si="6">ROUND(C39/4,0)</f>
        <v>0</v>
      </c>
      <c r="G39" s="18">
        <f t="shared" ref="G39:G66" si="7">C39-D39-E39-F39</f>
        <v>0</v>
      </c>
    </row>
    <row r="40" spans="1:7" x14ac:dyDescent="0.25">
      <c r="A40" s="7">
        <f>Список!A40</f>
        <v>34</v>
      </c>
      <c r="B40" s="7" t="str">
        <f>Список!B40</f>
        <v>ООО МЦ" ЗДОРОВЬЕ"</v>
      </c>
      <c r="C40" s="17">
        <v>0</v>
      </c>
      <c r="D40" s="18">
        <f t="shared" si="4"/>
        <v>0</v>
      </c>
      <c r="E40" s="18">
        <f t="shared" si="5"/>
        <v>0</v>
      </c>
      <c r="F40" s="18">
        <f t="shared" si="6"/>
        <v>0</v>
      </c>
      <c r="G40" s="18">
        <f t="shared" si="7"/>
        <v>0</v>
      </c>
    </row>
    <row r="41" spans="1:7" x14ac:dyDescent="0.25">
      <c r="A41" s="7">
        <f>Список!A41</f>
        <v>35</v>
      </c>
      <c r="B41" s="7" t="str">
        <f>Список!B41</f>
        <v>ООО "ДИАКАВ"</v>
      </c>
      <c r="C41" s="17">
        <v>0</v>
      </c>
      <c r="D41" s="18">
        <f t="shared" si="4"/>
        <v>0</v>
      </c>
      <c r="E41" s="18">
        <f t="shared" si="5"/>
        <v>0</v>
      </c>
      <c r="F41" s="18">
        <f t="shared" si="6"/>
        <v>0</v>
      </c>
      <c r="G41" s="18">
        <f t="shared" si="7"/>
        <v>0</v>
      </c>
    </row>
    <row r="42" spans="1:7" x14ac:dyDescent="0.25">
      <c r="A42" s="7">
        <f>Список!A42</f>
        <v>36</v>
      </c>
      <c r="B42" s="7" t="str">
        <f>Список!B42</f>
        <v>ООО "ЦАД 45"</v>
      </c>
      <c r="C42" s="17">
        <v>0</v>
      </c>
      <c r="D42" s="18">
        <f t="shared" si="4"/>
        <v>0</v>
      </c>
      <c r="E42" s="18">
        <f t="shared" si="5"/>
        <v>0</v>
      </c>
      <c r="F42" s="18">
        <f t="shared" si="6"/>
        <v>0</v>
      </c>
      <c r="G42" s="18">
        <f t="shared" si="7"/>
        <v>0</v>
      </c>
    </row>
    <row r="43" spans="1:7" x14ac:dyDescent="0.25">
      <c r="A43" s="7">
        <f>Список!A43</f>
        <v>37</v>
      </c>
      <c r="B43" s="7" t="str">
        <f>Список!B43</f>
        <v>ООО "ДОКТОР"</v>
      </c>
      <c r="C43" s="17">
        <v>12</v>
      </c>
      <c r="D43" s="18">
        <f t="shared" si="4"/>
        <v>3</v>
      </c>
      <c r="E43" s="18">
        <f t="shared" si="5"/>
        <v>3</v>
      </c>
      <c r="F43" s="18">
        <f t="shared" si="6"/>
        <v>3</v>
      </c>
      <c r="G43" s="18">
        <f t="shared" si="7"/>
        <v>3</v>
      </c>
    </row>
    <row r="44" spans="1:7" x14ac:dyDescent="0.25">
      <c r="A44" s="7">
        <f>Список!A44</f>
        <v>38</v>
      </c>
      <c r="B44" s="7" t="str">
        <f>Список!B44</f>
        <v>ООО "АЛЬФАМЕД"  45202306300</v>
      </c>
      <c r="C44" s="17">
        <v>0</v>
      </c>
      <c r="D44" s="18">
        <f t="shared" si="4"/>
        <v>0</v>
      </c>
      <c r="E44" s="18">
        <f t="shared" si="5"/>
        <v>0</v>
      </c>
      <c r="F44" s="18">
        <f t="shared" si="6"/>
        <v>0</v>
      </c>
      <c r="G44" s="18">
        <f t="shared" si="7"/>
        <v>0</v>
      </c>
    </row>
    <row r="45" spans="1:7" x14ac:dyDescent="0.25">
      <c r="A45" s="7">
        <f>Список!A45</f>
        <v>39</v>
      </c>
      <c r="B45" s="7" t="str">
        <f>Список!B45</f>
        <v>ГБУ "САНАТОРИЙ "ОЗЕРО ГОРЬКОЕ"</v>
      </c>
      <c r="C45" s="17">
        <v>0</v>
      </c>
      <c r="D45" s="18">
        <f t="shared" si="4"/>
        <v>0</v>
      </c>
      <c r="E45" s="18">
        <f t="shared" si="5"/>
        <v>0</v>
      </c>
      <c r="F45" s="18">
        <f t="shared" si="6"/>
        <v>0</v>
      </c>
      <c r="G45" s="18">
        <f t="shared" si="7"/>
        <v>0</v>
      </c>
    </row>
    <row r="46" spans="1:7" x14ac:dyDescent="0.25">
      <c r="A46" s="7">
        <f>Список!A46</f>
        <v>40</v>
      </c>
      <c r="B46" s="7" t="str">
        <f>Список!B46</f>
        <v>ООО НУЗ ОК "ОРБИТА"</v>
      </c>
      <c r="C46" s="17">
        <v>0</v>
      </c>
      <c r="D46" s="18">
        <f t="shared" si="4"/>
        <v>0</v>
      </c>
      <c r="E46" s="18">
        <f t="shared" si="5"/>
        <v>0</v>
      </c>
      <c r="F46" s="18">
        <f t="shared" si="6"/>
        <v>0</v>
      </c>
      <c r="G46" s="18">
        <f t="shared" si="7"/>
        <v>0</v>
      </c>
    </row>
    <row r="47" spans="1:7" x14ac:dyDescent="0.25">
      <c r="A47" s="7">
        <f>Список!A47</f>
        <v>41</v>
      </c>
      <c r="B47" s="7" t="str">
        <f>Список!B47</f>
        <v>ООО "МАСТЕРСЛУХ"</v>
      </c>
      <c r="C47" s="17">
        <v>0</v>
      </c>
      <c r="D47" s="18">
        <f t="shared" si="4"/>
        <v>0</v>
      </c>
      <c r="E47" s="18">
        <f t="shared" si="5"/>
        <v>0</v>
      </c>
      <c r="F47" s="18">
        <f t="shared" si="6"/>
        <v>0</v>
      </c>
      <c r="G47" s="18">
        <f t="shared" si="7"/>
        <v>0</v>
      </c>
    </row>
    <row r="48" spans="1:7" x14ac:dyDescent="0.25">
      <c r="A48" s="7">
        <f>Список!A48</f>
        <v>42</v>
      </c>
      <c r="B48" s="7" t="str">
        <f>Список!B48</f>
        <v>ООО "ЛДК "ЦЕНТР ДНК"</v>
      </c>
      <c r="C48" s="17">
        <v>0</v>
      </c>
      <c r="D48" s="18">
        <f t="shared" si="4"/>
        <v>0</v>
      </c>
      <c r="E48" s="18">
        <f t="shared" si="5"/>
        <v>0</v>
      </c>
      <c r="F48" s="18">
        <f t="shared" si="6"/>
        <v>0</v>
      </c>
      <c r="G48" s="18">
        <f t="shared" si="7"/>
        <v>0</v>
      </c>
    </row>
    <row r="49" spans="1:7" x14ac:dyDescent="0.25">
      <c r="A49" s="7">
        <f>Список!A49</f>
        <v>43</v>
      </c>
      <c r="B49" s="7" t="str">
        <f>Список!B49</f>
        <v>ООО "ОФТАЛЬМО-РЕГИОН"</v>
      </c>
      <c r="C49" s="17">
        <v>0</v>
      </c>
      <c r="D49" s="18">
        <f t="shared" si="4"/>
        <v>0</v>
      </c>
      <c r="E49" s="18">
        <f t="shared" si="5"/>
        <v>0</v>
      </c>
      <c r="F49" s="18">
        <f t="shared" si="6"/>
        <v>0</v>
      </c>
      <c r="G49" s="18">
        <f t="shared" si="7"/>
        <v>0</v>
      </c>
    </row>
    <row r="50" spans="1:7" x14ac:dyDescent="0.25">
      <c r="A50" s="7">
        <f>Список!A50</f>
        <v>44</v>
      </c>
      <c r="B50" s="7" t="str">
        <f>Список!B50</f>
        <v>ООО "МЕДЛАЙН"</v>
      </c>
      <c r="C50" s="17">
        <v>12</v>
      </c>
      <c r="D50" s="18">
        <f t="shared" si="4"/>
        <v>3</v>
      </c>
      <c r="E50" s="18">
        <f t="shared" si="5"/>
        <v>3</v>
      </c>
      <c r="F50" s="18">
        <f t="shared" si="6"/>
        <v>3</v>
      </c>
      <c r="G50" s="18">
        <f t="shared" si="7"/>
        <v>3</v>
      </c>
    </row>
    <row r="51" spans="1:7" x14ac:dyDescent="0.25">
      <c r="A51" s="7">
        <f>Список!A51</f>
        <v>45</v>
      </c>
      <c r="B51" s="7" t="str">
        <f>Список!B51</f>
        <v>ООО "ХАРИЗМА"</v>
      </c>
      <c r="C51" s="17">
        <v>0</v>
      </c>
      <c r="D51" s="18">
        <f t="shared" si="4"/>
        <v>0</v>
      </c>
      <c r="E51" s="18">
        <f t="shared" si="5"/>
        <v>0</v>
      </c>
      <c r="F51" s="18">
        <f t="shared" si="6"/>
        <v>0</v>
      </c>
      <c r="G51" s="18">
        <f t="shared" si="7"/>
        <v>0</v>
      </c>
    </row>
    <row r="52" spans="1:7" x14ac:dyDescent="0.25">
      <c r="A52" s="7">
        <f>Список!A52</f>
        <v>46</v>
      </c>
      <c r="B52" s="7" t="str">
        <f>Список!B52</f>
        <v>ООО "ЦМГЭ"</v>
      </c>
      <c r="C52" s="17">
        <v>0</v>
      </c>
      <c r="D52" s="18">
        <f t="shared" si="4"/>
        <v>0</v>
      </c>
      <c r="E52" s="18">
        <f t="shared" si="5"/>
        <v>0</v>
      </c>
      <c r="F52" s="18">
        <f t="shared" si="6"/>
        <v>0</v>
      </c>
      <c r="G52" s="18">
        <f t="shared" si="7"/>
        <v>0</v>
      </c>
    </row>
    <row r="53" spans="1:7" x14ac:dyDescent="0.25">
      <c r="A53" s="7">
        <f>Список!A53</f>
        <v>47</v>
      </c>
      <c r="B53" s="7" t="str">
        <f>Список!B53</f>
        <v>ООО "ЦЕНТР МИКРОХИРУРГИИ ГЛАЗА "ВИЗУС-1"</v>
      </c>
      <c r="C53" s="17">
        <v>0</v>
      </c>
      <c r="D53" s="18">
        <f t="shared" si="4"/>
        <v>0</v>
      </c>
      <c r="E53" s="18">
        <f t="shared" si="5"/>
        <v>0</v>
      </c>
      <c r="F53" s="18">
        <f t="shared" si="6"/>
        <v>0</v>
      </c>
      <c r="G53" s="18">
        <f t="shared" si="7"/>
        <v>0</v>
      </c>
    </row>
    <row r="54" spans="1:7" x14ac:dyDescent="0.25">
      <c r="A54" s="7">
        <f>Список!A54</f>
        <v>48</v>
      </c>
      <c r="B54" s="7" t="str">
        <f>Список!B54</f>
        <v>ООО "МЛ-КЛИНИК"</v>
      </c>
      <c r="C54" s="17">
        <v>0</v>
      </c>
      <c r="D54" s="18">
        <f t="shared" si="4"/>
        <v>0</v>
      </c>
      <c r="E54" s="18">
        <f t="shared" si="5"/>
        <v>0</v>
      </c>
      <c r="F54" s="18">
        <f t="shared" si="6"/>
        <v>0</v>
      </c>
      <c r="G54" s="18">
        <f t="shared" si="7"/>
        <v>0</v>
      </c>
    </row>
    <row r="55" spans="1:7" x14ac:dyDescent="0.25">
      <c r="A55" s="7">
        <f>Список!A55</f>
        <v>49</v>
      </c>
      <c r="B55" s="7" t="str">
        <f>Список!B55</f>
        <v>ООО "МЕДЛАЙН-ПРОФ"</v>
      </c>
      <c r="C55" s="17">
        <v>0</v>
      </c>
      <c r="D55" s="18">
        <f t="shared" si="4"/>
        <v>0</v>
      </c>
      <c r="E55" s="18">
        <f t="shared" si="5"/>
        <v>0</v>
      </c>
      <c r="F55" s="18">
        <f t="shared" si="6"/>
        <v>0</v>
      </c>
      <c r="G55" s="18">
        <f t="shared" si="7"/>
        <v>0</v>
      </c>
    </row>
    <row r="56" spans="1:7" x14ac:dyDescent="0.25">
      <c r="A56" s="7">
        <f>Список!A56</f>
        <v>50</v>
      </c>
      <c r="B56" s="7" t="str">
        <f>Список!B56</f>
        <v>ООО "АЛЬФАМЕД" 45202308800</v>
      </c>
      <c r="C56" s="17">
        <v>0</v>
      </c>
      <c r="D56" s="18">
        <f t="shared" si="4"/>
        <v>0</v>
      </c>
      <c r="E56" s="18">
        <f t="shared" si="5"/>
        <v>0</v>
      </c>
      <c r="F56" s="18">
        <f t="shared" si="6"/>
        <v>0</v>
      </c>
      <c r="G56" s="18">
        <f t="shared" si="7"/>
        <v>0</v>
      </c>
    </row>
    <row r="57" spans="1:7" x14ac:dyDescent="0.25">
      <c r="A57" s="7">
        <f>Список!A57</f>
        <v>51</v>
      </c>
      <c r="B57" s="7" t="str">
        <f>Список!B57</f>
        <v>ООО "СИТИЛАБ-УРАЛ"</v>
      </c>
      <c r="C57" s="17">
        <v>0</v>
      </c>
      <c r="D57" s="18">
        <f t="shared" si="4"/>
        <v>0</v>
      </c>
      <c r="E57" s="18">
        <f t="shared" si="5"/>
        <v>0</v>
      </c>
      <c r="F57" s="18">
        <f t="shared" si="6"/>
        <v>0</v>
      </c>
      <c r="G57" s="18">
        <f t="shared" si="7"/>
        <v>0</v>
      </c>
    </row>
    <row r="58" spans="1:7" x14ac:dyDescent="0.25">
      <c r="A58" s="7">
        <f>Список!A58</f>
        <v>52</v>
      </c>
      <c r="B58" s="7" t="str">
        <f>Список!B58</f>
        <v>ООО "ЦЕНТР ПЭТ-ТЕХНОЛОДЖИ"</v>
      </c>
      <c r="C58" s="17">
        <v>0</v>
      </c>
      <c r="D58" s="18">
        <f t="shared" si="4"/>
        <v>0</v>
      </c>
      <c r="E58" s="18">
        <f t="shared" si="5"/>
        <v>0</v>
      </c>
      <c r="F58" s="18">
        <f t="shared" si="6"/>
        <v>0</v>
      </c>
      <c r="G58" s="18">
        <f t="shared" si="7"/>
        <v>0</v>
      </c>
    </row>
    <row r="59" spans="1:7" x14ac:dyDescent="0.25">
      <c r="A59" s="7">
        <f>Список!A59</f>
        <v>53</v>
      </c>
      <c r="B59" s="7" t="str">
        <f>Список!B59</f>
        <v>ООО "НПФ "ХЕЛИКС"</v>
      </c>
      <c r="C59" s="17">
        <v>0</v>
      </c>
      <c r="D59" s="18">
        <f t="shared" si="4"/>
        <v>0</v>
      </c>
      <c r="E59" s="18">
        <f t="shared" si="5"/>
        <v>0</v>
      </c>
      <c r="F59" s="18">
        <f t="shared" si="6"/>
        <v>0</v>
      </c>
      <c r="G59" s="18">
        <f t="shared" si="7"/>
        <v>0</v>
      </c>
    </row>
    <row r="60" spans="1:7" x14ac:dyDescent="0.25">
      <c r="A60" s="7">
        <f>Список!A60</f>
        <v>54</v>
      </c>
      <c r="B60" s="7" t="str">
        <f>Список!B60</f>
        <v>ООО "ВИТАЛАБ"</v>
      </c>
      <c r="C60" s="17">
        <v>0</v>
      </c>
      <c r="D60" s="18">
        <f t="shared" si="4"/>
        <v>0</v>
      </c>
      <c r="E60" s="18">
        <f t="shared" si="5"/>
        <v>0</v>
      </c>
      <c r="F60" s="18">
        <f t="shared" si="6"/>
        <v>0</v>
      </c>
      <c r="G60" s="18">
        <f t="shared" si="7"/>
        <v>0</v>
      </c>
    </row>
    <row r="61" spans="1:7" x14ac:dyDescent="0.25">
      <c r="A61" s="7">
        <f>Список!A61</f>
        <v>55</v>
      </c>
      <c r="B61" s="7" t="str">
        <f>Список!B61</f>
        <v>ООО "М-ЛАЙН"</v>
      </c>
      <c r="C61" s="17">
        <v>0</v>
      </c>
      <c r="D61" s="18">
        <f t="shared" si="4"/>
        <v>0</v>
      </c>
      <c r="E61" s="18">
        <f t="shared" si="5"/>
        <v>0</v>
      </c>
      <c r="F61" s="18">
        <f t="shared" si="6"/>
        <v>0</v>
      </c>
      <c r="G61" s="18">
        <f t="shared" si="7"/>
        <v>0</v>
      </c>
    </row>
    <row r="62" spans="1:7" x14ac:dyDescent="0.25">
      <c r="A62" s="7">
        <f>Список!A62</f>
        <v>56</v>
      </c>
      <c r="B62" s="7" t="str">
        <f>Список!B62</f>
        <v>ООО "НАУЧНО-МЕТОДИЧЕСКИЙ ЦЕНТР КЛИНИЧЕСКОЙ ЛАБОРАТОРНОЙ ДИАГНОСТИКИ СИТИЛАБ"</v>
      </c>
      <c r="C62" s="17">
        <v>0</v>
      </c>
      <c r="D62" s="18">
        <f t="shared" si="4"/>
        <v>0</v>
      </c>
      <c r="E62" s="18">
        <f t="shared" si="5"/>
        <v>0</v>
      </c>
      <c r="F62" s="18">
        <f t="shared" si="6"/>
        <v>0</v>
      </c>
      <c r="G62" s="18">
        <f t="shared" si="7"/>
        <v>0</v>
      </c>
    </row>
    <row r="63" spans="1:7" x14ac:dyDescent="0.25">
      <c r="A63" s="7">
        <f>Список!A63</f>
        <v>57</v>
      </c>
      <c r="B63" s="7" t="str">
        <f>Список!B63</f>
        <v>ООО "ЛАБОРАТОРИЯ ГЕМОТЕСТ"</v>
      </c>
      <c r="C63" s="17">
        <v>0</v>
      </c>
      <c r="D63" s="18">
        <f t="shared" si="4"/>
        <v>0</v>
      </c>
      <c r="E63" s="18">
        <f t="shared" si="5"/>
        <v>0</v>
      </c>
      <c r="F63" s="18">
        <f t="shared" si="6"/>
        <v>0</v>
      </c>
      <c r="G63" s="18">
        <f t="shared" si="7"/>
        <v>0</v>
      </c>
    </row>
    <row r="64" spans="1:7" x14ac:dyDescent="0.25">
      <c r="A64" s="7">
        <f>Список!A64</f>
        <v>58</v>
      </c>
      <c r="B64" s="7" t="str">
        <f>Список!B64</f>
        <v>ООО МФЦ "ГАРМОНИЯ"</v>
      </c>
      <c r="C64" s="17">
        <v>0</v>
      </c>
      <c r="D64" s="18">
        <f t="shared" si="4"/>
        <v>0</v>
      </c>
      <c r="E64" s="18">
        <f t="shared" si="5"/>
        <v>0</v>
      </c>
      <c r="F64" s="18">
        <f t="shared" si="6"/>
        <v>0</v>
      </c>
      <c r="G64" s="18">
        <f t="shared" si="7"/>
        <v>0</v>
      </c>
    </row>
    <row r="65" spans="1:7" x14ac:dyDescent="0.25">
      <c r="A65" s="7">
        <f>Список!A65</f>
        <v>59</v>
      </c>
      <c r="B65" s="7" t="str">
        <f>Список!B65</f>
        <v>ООО "АМЕЛИЯ"</v>
      </c>
      <c r="C65" s="17">
        <v>0</v>
      </c>
      <c r="D65" s="18">
        <f t="shared" si="4"/>
        <v>0</v>
      </c>
      <c r="E65" s="18">
        <f t="shared" si="5"/>
        <v>0</v>
      </c>
      <c r="F65" s="18">
        <f t="shared" si="6"/>
        <v>0</v>
      </c>
      <c r="G65" s="18">
        <f t="shared" si="7"/>
        <v>0</v>
      </c>
    </row>
    <row r="66" spans="1:7" x14ac:dyDescent="0.25">
      <c r="A66" s="7">
        <f>Список!A66</f>
        <v>60</v>
      </c>
      <c r="B66" s="7" t="str">
        <f>Список!B66</f>
        <v>МТР</v>
      </c>
      <c r="C66" s="17">
        <v>1000</v>
      </c>
      <c r="D66" s="20">
        <f t="shared" si="4"/>
        <v>250</v>
      </c>
      <c r="E66" s="20">
        <f t="shared" si="5"/>
        <v>250</v>
      </c>
      <c r="F66" s="20">
        <f t="shared" si="6"/>
        <v>250</v>
      </c>
      <c r="G66" s="20">
        <f t="shared" si="7"/>
        <v>250</v>
      </c>
    </row>
    <row r="67" spans="1:7" x14ac:dyDescent="0.25">
      <c r="A67" s="7">
        <f>Список!A67</f>
        <v>0</v>
      </c>
      <c r="B67" s="7" t="str">
        <f>Список!B67</f>
        <v>ИТОГО</v>
      </c>
      <c r="C67" s="21">
        <f>SUM(C7:C66)</f>
        <v>433517</v>
      </c>
      <c r="D67" s="21">
        <f t="shared" ref="D67:G67" si="8">SUM(D7:D66)</f>
        <v>108381</v>
      </c>
      <c r="E67" s="21">
        <f t="shared" si="8"/>
        <v>108381</v>
      </c>
      <c r="F67" s="21">
        <f t="shared" si="8"/>
        <v>108381</v>
      </c>
      <c r="G67" s="21">
        <f t="shared" si="8"/>
        <v>108374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22" activePane="bottomRight" state="frozen"/>
      <selection pane="topRight"/>
      <selection pane="bottomLeft"/>
      <selection pane="bottomRight" activeCell="C73" sqref="C73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6"/>
    </row>
    <row r="2" spans="1:7" x14ac:dyDescent="0.25">
      <c r="G2" s="1" t="s">
        <v>28</v>
      </c>
    </row>
    <row r="3" spans="1:7" ht="15.75" customHeight="1" x14ac:dyDescent="0.25">
      <c r="B3" s="3" t="s">
        <v>186</v>
      </c>
      <c r="C3" s="1"/>
      <c r="D3" s="1"/>
      <c r="E3" s="1"/>
      <c r="F3" s="1"/>
    </row>
    <row r="4" spans="1:7" ht="59.45" customHeight="1" x14ac:dyDescent="0.25">
      <c r="A4" s="149" t="s">
        <v>1</v>
      </c>
      <c r="B4" s="149" t="s">
        <v>2</v>
      </c>
      <c r="C4" s="167" t="s">
        <v>97</v>
      </c>
      <c r="D4" s="169" t="s">
        <v>3</v>
      </c>
      <c r="E4" s="169"/>
      <c r="F4" s="169"/>
      <c r="G4" s="169"/>
    </row>
    <row r="5" spans="1:7" s="2" customFormat="1" ht="50.25" customHeight="1" x14ac:dyDescent="0.25">
      <c r="A5" s="149"/>
      <c r="B5" s="149"/>
      <c r="C5" s="168"/>
      <c r="D5" s="169"/>
      <c r="E5" s="169"/>
      <c r="F5" s="169"/>
      <c r="G5" s="169"/>
    </row>
    <row r="6" spans="1:7" s="4" customFormat="1" ht="52.5" customHeight="1" x14ac:dyDescent="0.2">
      <c r="A6" s="149"/>
      <c r="B6" s="149"/>
      <c r="C6" s="8" t="s">
        <v>102</v>
      </c>
      <c r="D6" s="8" t="s">
        <v>7</v>
      </c>
      <c r="E6" s="8" t="s">
        <v>8</v>
      </c>
      <c r="F6" s="8" t="s">
        <v>9</v>
      </c>
      <c r="G6" s="8" t="s">
        <v>10</v>
      </c>
    </row>
    <row r="7" spans="1:7" x14ac:dyDescent="0.25">
      <c r="A7" s="7">
        <f>Список!A7</f>
        <v>1</v>
      </c>
      <c r="B7" s="7" t="str">
        <f>Список!B7</f>
        <v>ГБУ "Межрайонная больница №1"</v>
      </c>
      <c r="C7" s="17">
        <v>9153</v>
      </c>
      <c r="D7" s="18">
        <f t="shared" ref="D7:D38" si="0">ROUND(C7/4,0)</f>
        <v>2288</v>
      </c>
      <c r="E7" s="18">
        <f t="shared" ref="E7:E38" si="1">ROUND(C7/4,0)</f>
        <v>2288</v>
      </c>
      <c r="F7" s="18">
        <f t="shared" ref="F7:F38" si="2">ROUND(C7/4,0)</f>
        <v>2288</v>
      </c>
      <c r="G7" s="18">
        <f t="shared" ref="G7:G38" si="3">C7-D7-E7-F7</f>
        <v>2289</v>
      </c>
    </row>
    <row r="8" spans="1:7" x14ac:dyDescent="0.25">
      <c r="A8" s="7">
        <f>Список!A8</f>
        <v>2</v>
      </c>
      <c r="B8" s="7" t="str">
        <f>Список!B8</f>
        <v>ГБУ "Межрайонная больница №2"</v>
      </c>
      <c r="C8" s="17">
        <v>6103</v>
      </c>
      <c r="D8" s="18">
        <f t="shared" si="0"/>
        <v>1526</v>
      </c>
      <c r="E8" s="18">
        <f t="shared" si="1"/>
        <v>1526</v>
      </c>
      <c r="F8" s="18">
        <f t="shared" si="2"/>
        <v>1526</v>
      </c>
      <c r="G8" s="18">
        <f t="shared" si="3"/>
        <v>1525</v>
      </c>
    </row>
    <row r="9" spans="1:7" x14ac:dyDescent="0.25">
      <c r="A9" s="7">
        <f>Список!A9</f>
        <v>3</v>
      </c>
      <c r="B9" s="7" t="str">
        <f>Список!B9</f>
        <v>ГБУ "Межрайонная больница №3"</v>
      </c>
      <c r="C9" s="17">
        <v>23573</v>
      </c>
      <c r="D9" s="18">
        <f t="shared" si="0"/>
        <v>5893</v>
      </c>
      <c r="E9" s="18">
        <f t="shared" si="1"/>
        <v>5893</v>
      </c>
      <c r="F9" s="18">
        <f t="shared" si="2"/>
        <v>5893</v>
      </c>
      <c r="G9" s="18">
        <f t="shared" si="3"/>
        <v>5894</v>
      </c>
    </row>
    <row r="10" spans="1:7" x14ac:dyDescent="0.25">
      <c r="A10" s="7">
        <f>Список!A10</f>
        <v>4</v>
      </c>
      <c r="B10" s="7" t="str">
        <f>Список!B10</f>
        <v>ГБУ "Межрайонная больница №4"</v>
      </c>
      <c r="C10" s="17">
        <v>8409</v>
      </c>
      <c r="D10" s="18">
        <f t="shared" si="0"/>
        <v>2102</v>
      </c>
      <c r="E10" s="18">
        <f t="shared" si="1"/>
        <v>2102</v>
      </c>
      <c r="F10" s="18">
        <f t="shared" si="2"/>
        <v>2102</v>
      </c>
      <c r="G10" s="18">
        <f t="shared" si="3"/>
        <v>2103</v>
      </c>
    </row>
    <row r="11" spans="1:7" x14ac:dyDescent="0.25">
      <c r="A11" s="7">
        <f>Список!A11</f>
        <v>5</v>
      </c>
      <c r="B11" s="7" t="str">
        <f>Список!B11</f>
        <v>ГБУ "Межрайонная больница №5"</v>
      </c>
      <c r="C11" s="17">
        <v>11221</v>
      </c>
      <c r="D11" s="18">
        <f t="shared" si="0"/>
        <v>2805</v>
      </c>
      <c r="E11" s="18">
        <f t="shared" si="1"/>
        <v>2805</v>
      </c>
      <c r="F11" s="18">
        <f t="shared" si="2"/>
        <v>2805</v>
      </c>
      <c r="G11" s="18">
        <f t="shared" si="3"/>
        <v>2806</v>
      </c>
    </row>
    <row r="12" spans="1:7" x14ac:dyDescent="0.25">
      <c r="A12" s="7">
        <f>Список!A12</f>
        <v>6</v>
      </c>
      <c r="B12" s="7" t="str">
        <f>Список!B12</f>
        <v>ГБУ "Межрайонная больница №6"</v>
      </c>
      <c r="C12" s="17">
        <v>10705</v>
      </c>
      <c r="D12" s="18">
        <f t="shared" si="0"/>
        <v>2676</v>
      </c>
      <c r="E12" s="18">
        <f t="shared" si="1"/>
        <v>2676</v>
      </c>
      <c r="F12" s="18">
        <f t="shared" si="2"/>
        <v>2676</v>
      </c>
      <c r="G12" s="18">
        <f t="shared" si="3"/>
        <v>2677</v>
      </c>
    </row>
    <row r="13" spans="1:7" x14ac:dyDescent="0.25">
      <c r="A13" s="7">
        <f>Список!A13</f>
        <v>7</v>
      </c>
      <c r="B13" s="7" t="str">
        <f>Список!B13</f>
        <v>ГБУ "Межрайонная больница №7"</v>
      </c>
      <c r="C13" s="17">
        <v>8598</v>
      </c>
      <c r="D13" s="18">
        <f t="shared" si="0"/>
        <v>2150</v>
      </c>
      <c r="E13" s="18">
        <f t="shared" si="1"/>
        <v>2150</v>
      </c>
      <c r="F13" s="18">
        <f t="shared" si="2"/>
        <v>2150</v>
      </c>
      <c r="G13" s="18">
        <f t="shared" si="3"/>
        <v>2148</v>
      </c>
    </row>
    <row r="14" spans="1:7" x14ac:dyDescent="0.25">
      <c r="A14" s="7">
        <f>Список!A14</f>
        <v>8</v>
      </c>
      <c r="B14" s="7" t="str">
        <f>Список!B14</f>
        <v>ГБУ "Межрайонная больница №8"</v>
      </c>
      <c r="C14" s="17">
        <v>7265</v>
      </c>
      <c r="D14" s="18">
        <f t="shared" si="0"/>
        <v>1816</v>
      </c>
      <c r="E14" s="18">
        <f t="shared" si="1"/>
        <v>1816</v>
      </c>
      <c r="F14" s="18">
        <f t="shared" si="2"/>
        <v>1816</v>
      </c>
      <c r="G14" s="18">
        <f t="shared" si="3"/>
        <v>1817</v>
      </c>
    </row>
    <row r="15" spans="1:7" x14ac:dyDescent="0.25">
      <c r="A15" s="7">
        <f>Список!A15</f>
        <v>9</v>
      </c>
      <c r="B15" s="7" t="str">
        <f>Список!B15</f>
        <v>ГБУ "Далматовская ЦРБ"</v>
      </c>
      <c r="C15" s="17">
        <v>6141</v>
      </c>
      <c r="D15" s="18">
        <f t="shared" si="0"/>
        <v>1535</v>
      </c>
      <c r="E15" s="18">
        <f t="shared" si="1"/>
        <v>1535</v>
      </c>
      <c r="F15" s="18">
        <f t="shared" si="2"/>
        <v>1535</v>
      </c>
      <c r="G15" s="18">
        <f t="shared" si="3"/>
        <v>1536</v>
      </c>
    </row>
    <row r="16" spans="1:7" x14ac:dyDescent="0.25">
      <c r="A16" s="7">
        <f>Список!A16</f>
        <v>10</v>
      </c>
      <c r="B16" s="7" t="str">
        <f>Список!B16</f>
        <v>ГБУ "Катайская ЦРБ"</v>
      </c>
      <c r="C16" s="17">
        <v>5360</v>
      </c>
      <c r="D16" s="18">
        <f t="shared" si="0"/>
        <v>1340</v>
      </c>
      <c r="E16" s="18">
        <f t="shared" si="1"/>
        <v>1340</v>
      </c>
      <c r="F16" s="18">
        <f t="shared" si="2"/>
        <v>1340</v>
      </c>
      <c r="G16" s="18">
        <f t="shared" si="3"/>
        <v>1340</v>
      </c>
    </row>
    <row r="17" spans="1:7" x14ac:dyDescent="0.25">
      <c r="A17" s="7">
        <f>Список!A17</f>
        <v>11</v>
      </c>
      <c r="B17" s="7" t="str">
        <f>Список!B17</f>
        <v>ГБУ "Шадринская ЦРБ"</v>
      </c>
      <c r="C17" s="17">
        <v>6229</v>
      </c>
      <c r="D17" s="18">
        <f t="shared" si="0"/>
        <v>1557</v>
      </c>
      <c r="E17" s="18">
        <f t="shared" si="1"/>
        <v>1557</v>
      </c>
      <c r="F17" s="18">
        <f t="shared" si="2"/>
        <v>1557</v>
      </c>
      <c r="G17" s="18">
        <f t="shared" si="3"/>
        <v>1558</v>
      </c>
    </row>
    <row r="18" spans="1:7" x14ac:dyDescent="0.25">
      <c r="A18" s="7">
        <f>Список!A18</f>
        <v>12</v>
      </c>
      <c r="B18" s="7" t="str">
        <f>Список!B18</f>
        <v>ГБУ "КОКБ"</v>
      </c>
      <c r="C18" s="17">
        <v>0</v>
      </c>
      <c r="D18" s="18">
        <f t="shared" si="0"/>
        <v>0</v>
      </c>
      <c r="E18" s="18">
        <f t="shared" si="1"/>
        <v>0</v>
      </c>
      <c r="F18" s="18">
        <f t="shared" si="2"/>
        <v>0</v>
      </c>
      <c r="G18" s="18">
        <f t="shared" si="3"/>
        <v>0</v>
      </c>
    </row>
    <row r="19" spans="1:7" x14ac:dyDescent="0.25">
      <c r="A19" s="7">
        <f>Список!A19</f>
        <v>13</v>
      </c>
      <c r="B19" s="7" t="str">
        <f>Список!B19</f>
        <v>ГБУ "КОБ №2"</v>
      </c>
      <c r="C19" s="17">
        <v>14857</v>
      </c>
      <c r="D19" s="18">
        <f t="shared" si="0"/>
        <v>3714</v>
      </c>
      <c r="E19" s="18">
        <f t="shared" si="1"/>
        <v>3714</v>
      </c>
      <c r="F19" s="18">
        <f t="shared" si="2"/>
        <v>3714</v>
      </c>
      <c r="G19" s="18">
        <f t="shared" si="3"/>
        <v>3715</v>
      </c>
    </row>
    <row r="20" spans="1:7" x14ac:dyDescent="0.25">
      <c r="A20" s="7">
        <f>Список!A20</f>
        <v>14</v>
      </c>
      <c r="B20" s="7" t="str">
        <f>Список!B20</f>
        <v>ГБУ "КОДКБ ИМ. КРАСНОГО КРЕСТА"</v>
      </c>
      <c r="C20" s="17">
        <v>0</v>
      </c>
      <c r="D20" s="18">
        <f t="shared" si="0"/>
        <v>0</v>
      </c>
      <c r="E20" s="18">
        <f t="shared" si="1"/>
        <v>0</v>
      </c>
      <c r="F20" s="18">
        <f t="shared" si="2"/>
        <v>0</v>
      </c>
      <c r="G20" s="18">
        <f t="shared" si="3"/>
        <v>0</v>
      </c>
    </row>
    <row r="21" spans="1:7" x14ac:dyDescent="0.25">
      <c r="A21" s="7">
        <f>Список!A21</f>
        <v>15</v>
      </c>
      <c r="B21" s="7" t="str">
        <f>Список!B21</f>
        <v>ГБУ "КУРГАНСКИЙ ОБЛАСТНОЙ КАРДИОЛОГИЧЕСКИЙ ДИСПАНСЕР"</v>
      </c>
      <c r="C21" s="17">
        <v>0</v>
      </c>
      <c r="D21" s="18">
        <f t="shared" si="0"/>
        <v>0</v>
      </c>
      <c r="E21" s="18">
        <f t="shared" si="1"/>
        <v>0</v>
      </c>
      <c r="F21" s="18">
        <f t="shared" si="2"/>
        <v>0</v>
      </c>
      <c r="G21" s="18">
        <f t="shared" si="3"/>
        <v>0</v>
      </c>
    </row>
    <row r="22" spans="1:7" x14ac:dyDescent="0.25">
      <c r="A22" s="7">
        <f>Список!A22</f>
        <v>16</v>
      </c>
      <c r="B22" s="7" t="str">
        <f>Список!B22</f>
        <v>ГБУ "КООД"</v>
      </c>
      <c r="C22" s="17">
        <v>0</v>
      </c>
      <c r="D22" s="18">
        <f t="shared" si="0"/>
        <v>0</v>
      </c>
      <c r="E22" s="18">
        <f t="shared" si="1"/>
        <v>0</v>
      </c>
      <c r="F22" s="18">
        <f t="shared" si="2"/>
        <v>0</v>
      </c>
      <c r="G22" s="18">
        <f t="shared" si="3"/>
        <v>0</v>
      </c>
    </row>
    <row r="23" spans="1:7" x14ac:dyDescent="0.25">
      <c r="A23" s="7">
        <f>Список!A23</f>
        <v>17</v>
      </c>
      <c r="B23" s="7" t="str">
        <f>Список!B23</f>
        <v>ГБУ "КОГВВ"</v>
      </c>
      <c r="C23" s="17">
        <v>0</v>
      </c>
      <c r="D23" s="18">
        <f t="shared" si="0"/>
        <v>0</v>
      </c>
      <c r="E23" s="18">
        <f t="shared" si="1"/>
        <v>0</v>
      </c>
      <c r="F23" s="18">
        <f t="shared" si="2"/>
        <v>0</v>
      </c>
      <c r="G23" s="18">
        <f t="shared" si="3"/>
        <v>0</v>
      </c>
    </row>
    <row r="24" spans="1:7" x14ac:dyDescent="0.25">
      <c r="A24" s="7">
        <f>Список!A24</f>
        <v>18</v>
      </c>
      <c r="B24" s="7" t="str">
        <f>Список!B24</f>
        <v>ГБУ "КУРГАНСКАЯ ОБЛАСТНАЯ СПЕЦИАЛИЗИРОВАННАЯ ИНФЕКЦИОННАЯ БОЛЬНИЦА"</v>
      </c>
      <c r="C24" s="17">
        <v>0</v>
      </c>
      <c r="D24" s="18">
        <f t="shared" si="0"/>
        <v>0</v>
      </c>
      <c r="E24" s="18">
        <f t="shared" si="1"/>
        <v>0</v>
      </c>
      <c r="F24" s="18">
        <f t="shared" si="2"/>
        <v>0</v>
      </c>
      <c r="G24" s="18">
        <f t="shared" si="3"/>
        <v>0</v>
      </c>
    </row>
    <row r="25" spans="1:7" x14ac:dyDescent="0.25">
      <c r="A25" s="7">
        <f>Список!A25</f>
        <v>19</v>
      </c>
      <c r="B25" s="7" t="str">
        <f>Список!B25</f>
        <v>ГБУ "КОКВД"</v>
      </c>
      <c r="C25" s="17">
        <v>0</v>
      </c>
      <c r="D25" s="18">
        <f t="shared" si="0"/>
        <v>0</v>
      </c>
      <c r="E25" s="18">
        <f t="shared" si="1"/>
        <v>0</v>
      </c>
      <c r="F25" s="18">
        <f t="shared" si="2"/>
        <v>0</v>
      </c>
      <c r="G25" s="18">
        <f t="shared" si="3"/>
        <v>0</v>
      </c>
    </row>
    <row r="26" spans="1:7" x14ac:dyDescent="0.25">
      <c r="A26" s="7">
        <f>Список!A26</f>
        <v>20</v>
      </c>
      <c r="B26" s="7" t="str">
        <f>Список!B26</f>
        <v>ГБУ "КУРГАНСКИЙ ОБЛАСТНОЙ ЦЕНТР МЕДИЦИНСКОЙ ПРОФИЛАКТИКИ, ЛЕЧЕБНОЙ ФИЗКУЛЬТУРЫ И СПОРТИВНОЙ МЕДИЦИНЫ"</v>
      </c>
      <c r="C26" s="17">
        <v>0</v>
      </c>
      <c r="D26" s="18">
        <f t="shared" si="0"/>
        <v>0</v>
      </c>
      <c r="E26" s="18">
        <f t="shared" si="1"/>
        <v>0</v>
      </c>
      <c r="F26" s="18">
        <f t="shared" si="2"/>
        <v>0</v>
      </c>
      <c r="G26" s="18">
        <f t="shared" si="3"/>
        <v>0</v>
      </c>
    </row>
    <row r="27" spans="1:7" x14ac:dyDescent="0.25">
      <c r="A27" s="7">
        <f>Список!A27</f>
        <v>21</v>
      </c>
      <c r="B27" s="7" t="str">
        <f>Список!B27</f>
        <v>ГБУ "ПЕРИНАТАЛЬНЫЙ ЦЕНТР"</v>
      </c>
      <c r="C27" s="17">
        <v>0</v>
      </c>
      <c r="D27" s="18">
        <f t="shared" si="0"/>
        <v>0</v>
      </c>
      <c r="E27" s="18">
        <f t="shared" si="1"/>
        <v>0</v>
      </c>
      <c r="F27" s="18">
        <f t="shared" si="2"/>
        <v>0</v>
      </c>
      <c r="G27" s="18">
        <f t="shared" si="3"/>
        <v>0</v>
      </c>
    </row>
    <row r="28" spans="1:7" x14ac:dyDescent="0.25">
      <c r="A28" s="7">
        <f>Список!A28</f>
        <v>22</v>
      </c>
      <c r="B28" s="7" t="str">
        <f>Список!B28</f>
        <v>ФГБУ "НМИЦ ТО ИМЕНИ АКАДЕМИКА Г.А. ИЛИЗАРОВА" МИНЗДРАВА РОССИИ</v>
      </c>
      <c r="C28" s="17">
        <v>0</v>
      </c>
      <c r="D28" s="18">
        <f t="shared" si="0"/>
        <v>0</v>
      </c>
      <c r="E28" s="18">
        <f t="shared" si="1"/>
        <v>0</v>
      </c>
      <c r="F28" s="18">
        <f t="shared" si="2"/>
        <v>0</v>
      </c>
      <c r="G28" s="18">
        <f t="shared" si="3"/>
        <v>0</v>
      </c>
    </row>
    <row r="29" spans="1:7" x14ac:dyDescent="0.25">
      <c r="A29" s="7">
        <f>Список!A29</f>
        <v>23</v>
      </c>
      <c r="B29" s="7" t="str">
        <f>Список!B29</f>
        <v>ГБУ "КУРГАНСКАЯ БСМП"</v>
      </c>
      <c r="C29" s="17">
        <v>0</v>
      </c>
      <c r="D29" s="18">
        <f t="shared" si="0"/>
        <v>0</v>
      </c>
      <c r="E29" s="18">
        <f t="shared" si="1"/>
        <v>0</v>
      </c>
      <c r="F29" s="18">
        <f t="shared" si="2"/>
        <v>0</v>
      </c>
      <c r="G29" s="18">
        <f t="shared" si="3"/>
        <v>0</v>
      </c>
    </row>
    <row r="30" spans="1:7" x14ac:dyDescent="0.25">
      <c r="A30" s="7">
        <f>Список!A30</f>
        <v>24</v>
      </c>
      <c r="B30" s="7" t="str">
        <f>Список!B30</f>
        <v>ГБУ "КУРГАНСКАЯ ДЕТСКАЯ ПОЛИКЛИНИКА"</v>
      </c>
      <c r="C30" s="17">
        <v>16021</v>
      </c>
      <c r="D30" s="18">
        <f t="shared" si="0"/>
        <v>4005</v>
      </c>
      <c r="E30" s="18">
        <f t="shared" si="1"/>
        <v>4005</v>
      </c>
      <c r="F30" s="18">
        <f t="shared" si="2"/>
        <v>4005</v>
      </c>
      <c r="G30" s="18">
        <f t="shared" si="3"/>
        <v>4006</v>
      </c>
    </row>
    <row r="31" spans="1:7" x14ac:dyDescent="0.25">
      <c r="A31" s="7">
        <f>Список!A31</f>
        <v>25</v>
      </c>
      <c r="B31" s="7" t="str">
        <f>Список!B31</f>
        <v>ГБУ "КУРГАНСКАЯ ПОЛИКЛИНИКА №1"</v>
      </c>
      <c r="C31" s="17">
        <v>28621</v>
      </c>
      <c r="D31" s="18">
        <f t="shared" si="0"/>
        <v>7155</v>
      </c>
      <c r="E31" s="18">
        <f t="shared" si="1"/>
        <v>7155</v>
      </c>
      <c r="F31" s="18">
        <f t="shared" si="2"/>
        <v>7155</v>
      </c>
      <c r="G31" s="18">
        <f t="shared" si="3"/>
        <v>7156</v>
      </c>
    </row>
    <row r="32" spans="1:7" x14ac:dyDescent="0.25">
      <c r="A32" s="7">
        <f>Список!A32</f>
        <v>26</v>
      </c>
      <c r="B32" s="7" t="str">
        <f>Список!B32</f>
        <v>ГБУ "КУРГАНСКАЯ ПОЛИКЛИНИКА №2"</v>
      </c>
      <c r="C32" s="17">
        <v>28716</v>
      </c>
      <c r="D32" s="18">
        <f t="shared" si="0"/>
        <v>7179</v>
      </c>
      <c r="E32" s="18">
        <f t="shared" si="1"/>
        <v>7179</v>
      </c>
      <c r="F32" s="18">
        <f t="shared" si="2"/>
        <v>7179</v>
      </c>
      <c r="G32" s="18">
        <f t="shared" si="3"/>
        <v>7179</v>
      </c>
    </row>
    <row r="33" spans="1:7" x14ac:dyDescent="0.25">
      <c r="A33" s="7">
        <f>Список!A33</f>
        <v>27</v>
      </c>
      <c r="B33" s="7" t="str">
        <f>Список!B33</f>
        <v>ГБУ "КУРГАНСКАЯ ДЕТСКАЯ СТОМАТОЛОГИЧЕСКАЯ ПОЛИКЛИНИКА"</v>
      </c>
      <c r="C33" s="17">
        <v>0</v>
      </c>
      <c r="D33" s="18">
        <f t="shared" si="0"/>
        <v>0</v>
      </c>
      <c r="E33" s="18">
        <f t="shared" si="1"/>
        <v>0</v>
      </c>
      <c r="F33" s="18">
        <f t="shared" si="2"/>
        <v>0</v>
      </c>
      <c r="G33" s="18">
        <f t="shared" si="3"/>
        <v>0</v>
      </c>
    </row>
    <row r="34" spans="1:7" x14ac:dyDescent="0.25">
      <c r="A34" s="7">
        <f>Список!A34</f>
        <v>28</v>
      </c>
      <c r="B34" s="7" t="str">
        <f>Список!B34</f>
        <v>МАУЗ "КУРГАНСКАЯ ГОРОДСКАЯ СТОМАТОЛОГИЧЕСКАЯ ПОЛИКЛИНИКА"</v>
      </c>
      <c r="C34" s="17">
        <v>0</v>
      </c>
      <c r="D34" s="18">
        <f t="shared" si="0"/>
        <v>0</v>
      </c>
      <c r="E34" s="18">
        <f t="shared" si="1"/>
        <v>0</v>
      </c>
      <c r="F34" s="18">
        <f t="shared" si="2"/>
        <v>0</v>
      </c>
      <c r="G34" s="18">
        <f t="shared" si="3"/>
        <v>0</v>
      </c>
    </row>
    <row r="35" spans="1:7" x14ac:dyDescent="0.25">
      <c r="A35" s="7">
        <f>Список!A35</f>
        <v>29</v>
      </c>
      <c r="B35" s="7" t="str">
        <f>Список!B35</f>
        <v>ГБУ "Шадринская городская больница"</v>
      </c>
      <c r="C35" s="17">
        <v>19152</v>
      </c>
      <c r="D35" s="18">
        <f t="shared" si="0"/>
        <v>4788</v>
      </c>
      <c r="E35" s="18">
        <f t="shared" si="1"/>
        <v>4788</v>
      </c>
      <c r="F35" s="18">
        <f t="shared" si="2"/>
        <v>4788</v>
      </c>
      <c r="G35" s="18">
        <f t="shared" si="3"/>
        <v>4788</v>
      </c>
    </row>
    <row r="36" spans="1:7" x14ac:dyDescent="0.25">
      <c r="A36" s="7">
        <f>Список!A36</f>
        <v>30</v>
      </c>
      <c r="B36" s="7" t="str">
        <f>Список!B36</f>
        <v>ЧУЗ "РЖД-МЕДИЦИНА" Г.КУРГАН"</v>
      </c>
      <c r="C36" s="17">
        <v>0</v>
      </c>
      <c r="D36" s="18">
        <f t="shared" si="0"/>
        <v>0</v>
      </c>
      <c r="E36" s="18">
        <f t="shared" si="1"/>
        <v>0</v>
      </c>
      <c r="F36" s="18">
        <f t="shared" si="2"/>
        <v>0</v>
      </c>
      <c r="G36" s="18">
        <f t="shared" si="3"/>
        <v>0</v>
      </c>
    </row>
    <row r="37" spans="1:7" x14ac:dyDescent="0.25">
      <c r="A37" s="7">
        <f>Список!A37</f>
        <v>31</v>
      </c>
      <c r="B37" s="7" t="str">
        <f>Список!B37</f>
        <v>ФКУЗ "МСЧ МВД РОССИИ ПО КУРГАНСКОЙ ОБЛАСТИ"</v>
      </c>
      <c r="C37" s="17">
        <v>0</v>
      </c>
      <c r="D37" s="18">
        <f t="shared" si="0"/>
        <v>0</v>
      </c>
      <c r="E37" s="18">
        <f t="shared" si="1"/>
        <v>0</v>
      </c>
      <c r="F37" s="18">
        <f t="shared" si="2"/>
        <v>0</v>
      </c>
      <c r="G37" s="18">
        <f t="shared" si="3"/>
        <v>0</v>
      </c>
    </row>
    <row r="38" spans="1:7" x14ac:dyDescent="0.25">
      <c r="A38" s="7">
        <f>Список!A38</f>
        <v>32</v>
      </c>
      <c r="B38" s="7" t="str">
        <f>Список!B38</f>
        <v>ПАО "КУРГАНМАШЗАВОД"</v>
      </c>
      <c r="C38" s="17">
        <v>0</v>
      </c>
      <c r="D38" s="18">
        <f t="shared" si="0"/>
        <v>0</v>
      </c>
      <c r="E38" s="18">
        <f t="shared" si="1"/>
        <v>0</v>
      </c>
      <c r="F38" s="18">
        <f t="shared" si="2"/>
        <v>0</v>
      </c>
      <c r="G38" s="18">
        <f t="shared" si="3"/>
        <v>0</v>
      </c>
    </row>
    <row r="39" spans="1:7" x14ac:dyDescent="0.25">
      <c r="A39" s="7">
        <f>Список!A39</f>
        <v>33</v>
      </c>
      <c r="B39" s="7" t="str">
        <f>Список!B39</f>
        <v>АО "ЦСМ"</v>
      </c>
      <c r="C39" s="17">
        <v>0</v>
      </c>
      <c r="D39" s="18">
        <f t="shared" ref="D39:D66" si="4">ROUND(C39/4,0)</f>
        <v>0</v>
      </c>
      <c r="E39" s="18">
        <f t="shared" ref="E39:E66" si="5">ROUND(C39/4,0)</f>
        <v>0</v>
      </c>
      <c r="F39" s="18">
        <f t="shared" ref="F39:F66" si="6">ROUND(C39/4,0)</f>
        <v>0</v>
      </c>
      <c r="G39" s="18">
        <f t="shared" ref="G39:G66" si="7">C39-D39-E39-F39</f>
        <v>0</v>
      </c>
    </row>
    <row r="40" spans="1:7" x14ac:dyDescent="0.25">
      <c r="A40" s="7">
        <f>Список!A40</f>
        <v>34</v>
      </c>
      <c r="B40" s="7" t="str">
        <f>Список!B40</f>
        <v>ООО МЦ" ЗДОРОВЬЕ"</v>
      </c>
      <c r="C40" s="17">
        <v>0</v>
      </c>
      <c r="D40" s="18">
        <f t="shared" si="4"/>
        <v>0</v>
      </c>
      <c r="E40" s="18">
        <f t="shared" si="5"/>
        <v>0</v>
      </c>
      <c r="F40" s="18">
        <f t="shared" si="6"/>
        <v>0</v>
      </c>
      <c r="G40" s="18">
        <f t="shared" si="7"/>
        <v>0</v>
      </c>
    </row>
    <row r="41" spans="1:7" x14ac:dyDescent="0.25">
      <c r="A41" s="7">
        <f>Список!A41</f>
        <v>35</v>
      </c>
      <c r="B41" s="7" t="str">
        <f>Список!B41</f>
        <v>ООО "ДИАКАВ"</v>
      </c>
      <c r="C41" s="17">
        <v>0</v>
      </c>
      <c r="D41" s="18">
        <f t="shared" si="4"/>
        <v>0</v>
      </c>
      <c r="E41" s="18">
        <f t="shared" si="5"/>
        <v>0</v>
      </c>
      <c r="F41" s="18">
        <f t="shared" si="6"/>
        <v>0</v>
      </c>
      <c r="G41" s="18">
        <f t="shared" si="7"/>
        <v>0</v>
      </c>
    </row>
    <row r="42" spans="1:7" x14ac:dyDescent="0.25">
      <c r="A42" s="7">
        <f>Список!A42</f>
        <v>36</v>
      </c>
      <c r="B42" s="7" t="str">
        <f>Список!B42</f>
        <v>ООО "ЦАД 45"</v>
      </c>
      <c r="C42" s="17">
        <v>0</v>
      </c>
      <c r="D42" s="18">
        <f t="shared" si="4"/>
        <v>0</v>
      </c>
      <c r="E42" s="18">
        <f t="shared" si="5"/>
        <v>0</v>
      </c>
      <c r="F42" s="18">
        <f t="shared" si="6"/>
        <v>0</v>
      </c>
      <c r="G42" s="18">
        <f t="shared" si="7"/>
        <v>0</v>
      </c>
    </row>
    <row r="43" spans="1:7" x14ac:dyDescent="0.25">
      <c r="A43" s="7">
        <f>Список!A43</f>
        <v>37</v>
      </c>
      <c r="B43" s="7" t="str">
        <f>Список!B43</f>
        <v>ООО "ДОКТОР"</v>
      </c>
      <c r="C43" s="17">
        <v>0</v>
      </c>
      <c r="D43" s="18">
        <f t="shared" si="4"/>
        <v>0</v>
      </c>
      <c r="E43" s="18">
        <f t="shared" si="5"/>
        <v>0</v>
      </c>
      <c r="F43" s="18">
        <f t="shared" si="6"/>
        <v>0</v>
      </c>
      <c r="G43" s="18">
        <f t="shared" si="7"/>
        <v>0</v>
      </c>
    </row>
    <row r="44" spans="1:7" x14ac:dyDescent="0.25">
      <c r="A44" s="7">
        <f>Список!A44</f>
        <v>38</v>
      </c>
      <c r="B44" s="7" t="str">
        <f>Список!B44</f>
        <v>ООО "АЛЬФАМЕД"  45202306300</v>
      </c>
      <c r="C44" s="17">
        <v>0</v>
      </c>
      <c r="D44" s="18">
        <f t="shared" si="4"/>
        <v>0</v>
      </c>
      <c r="E44" s="18">
        <f t="shared" si="5"/>
        <v>0</v>
      </c>
      <c r="F44" s="18">
        <f t="shared" si="6"/>
        <v>0</v>
      </c>
      <c r="G44" s="18">
        <f t="shared" si="7"/>
        <v>0</v>
      </c>
    </row>
    <row r="45" spans="1:7" x14ac:dyDescent="0.25">
      <c r="A45" s="7">
        <f>Список!A45</f>
        <v>39</v>
      </c>
      <c r="B45" s="7" t="str">
        <f>Список!B45</f>
        <v>ГБУ "САНАТОРИЙ "ОЗЕРО ГОРЬКОЕ"</v>
      </c>
      <c r="C45" s="17">
        <v>0</v>
      </c>
      <c r="D45" s="18">
        <f t="shared" si="4"/>
        <v>0</v>
      </c>
      <c r="E45" s="18">
        <f t="shared" si="5"/>
        <v>0</v>
      </c>
      <c r="F45" s="18">
        <f t="shared" si="6"/>
        <v>0</v>
      </c>
      <c r="G45" s="18">
        <f t="shared" si="7"/>
        <v>0</v>
      </c>
    </row>
    <row r="46" spans="1:7" x14ac:dyDescent="0.25">
      <c r="A46" s="7">
        <f>Список!A46</f>
        <v>40</v>
      </c>
      <c r="B46" s="7" t="str">
        <f>Список!B46</f>
        <v>ООО НУЗ ОК "ОРБИТА"</v>
      </c>
      <c r="C46" s="17">
        <v>0</v>
      </c>
      <c r="D46" s="18">
        <f t="shared" si="4"/>
        <v>0</v>
      </c>
      <c r="E46" s="18">
        <f t="shared" si="5"/>
        <v>0</v>
      </c>
      <c r="F46" s="18">
        <f t="shared" si="6"/>
        <v>0</v>
      </c>
      <c r="G46" s="18">
        <f t="shared" si="7"/>
        <v>0</v>
      </c>
    </row>
    <row r="47" spans="1:7" x14ac:dyDescent="0.25">
      <c r="A47" s="7">
        <f>Список!A47</f>
        <v>41</v>
      </c>
      <c r="B47" s="7" t="str">
        <f>Список!B47</f>
        <v>ООО "МАСТЕРСЛУХ"</v>
      </c>
      <c r="C47" s="17">
        <v>0</v>
      </c>
      <c r="D47" s="18">
        <f t="shared" si="4"/>
        <v>0</v>
      </c>
      <c r="E47" s="18">
        <f t="shared" si="5"/>
        <v>0</v>
      </c>
      <c r="F47" s="18">
        <f t="shared" si="6"/>
        <v>0</v>
      </c>
      <c r="G47" s="18">
        <f t="shared" si="7"/>
        <v>0</v>
      </c>
    </row>
    <row r="48" spans="1:7" x14ac:dyDescent="0.25">
      <c r="A48" s="7">
        <f>Список!A48</f>
        <v>42</v>
      </c>
      <c r="B48" s="7" t="str">
        <f>Список!B48</f>
        <v>ООО "ЛДК "ЦЕНТР ДНК"</v>
      </c>
      <c r="C48" s="17">
        <v>0</v>
      </c>
      <c r="D48" s="18">
        <f t="shared" si="4"/>
        <v>0</v>
      </c>
      <c r="E48" s="18">
        <f t="shared" si="5"/>
        <v>0</v>
      </c>
      <c r="F48" s="18">
        <f t="shared" si="6"/>
        <v>0</v>
      </c>
      <c r="G48" s="18">
        <f t="shared" si="7"/>
        <v>0</v>
      </c>
    </row>
    <row r="49" spans="1:7" x14ac:dyDescent="0.25">
      <c r="A49" s="7">
        <f>Список!A49</f>
        <v>43</v>
      </c>
      <c r="B49" s="7" t="str">
        <f>Список!B49</f>
        <v>ООО "ОФТАЛЬМО-РЕГИОН"</v>
      </c>
      <c r="C49" s="17">
        <v>0</v>
      </c>
      <c r="D49" s="18">
        <f t="shared" si="4"/>
        <v>0</v>
      </c>
      <c r="E49" s="18">
        <f t="shared" si="5"/>
        <v>0</v>
      </c>
      <c r="F49" s="18">
        <f t="shared" si="6"/>
        <v>0</v>
      </c>
      <c r="G49" s="18">
        <f t="shared" si="7"/>
        <v>0</v>
      </c>
    </row>
    <row r="50" spans="1:7" x14ac:dyDescent="0.25">
      <c r="A50" s="7">
        <f>Список!A50</f>
        <v>44</v>
      </c>
      <c r="B50" s="7" t="str">
        <f>Список!B50</f>
        <v>ООО "МЕДЛАЙН"</v>
      </c>
      <c r="C50" s="17">
        <v>0</v>
      </c>
      <c r="D50" s="18">
        <f t="shared" si="4"/>
        <v>0</v>
      </c>
      <c r="E50" s="18">
        <f t="shared" si="5"/>
        <v>0</v>
      </c>
      <c r="F50" s="18">
        <f t="shared" si="6"/>
        <v>0</v>
      </c>
      <c r="G50" s="18">
        <f t="shared" si="7"/>
        <v>0</v>
      </c>
    </row>
    <row r="51" spans="1:7" x14ac:dyDescent="0.25">
      <c r="A51" s="7">
        <f>Список!A51</f>
        <v>45</v>
      </c>
      <c r="B51" s="7" t="str">
        <f>Список!B51</f>
        <v>ООО "ХАРИЗМА"</v>
      </c>
      <c r="C51" s="17">
        <v>0</v>
      </c>
      <c r="D51" s="18">
        <f t="shared" si="4"/>
        <v>0</v>
      </c>
      <c r="E51" s="18">
        <f t="shared" si="5"/>
        <v>0</v>
      </c>
      <c r="F51" s="18">
        <f t="shared" si="6"/>
        <v>0</v>
      </c>
      <c r="G51" s="18">
        <f t="shared" si="7"/>
        <v>0</v>
      </c>
    </row>
    <row r="52" spans="1:7" x14ac:dyDescent="0.25">
      <c r="A52" s="7">
        <f>Список!A52</f>
        <v>46</v>
      </c>
      <c r="B52" s="7" t="str">
        <f>Список!B52</f>
        <v>ООО "ЦМГЭ"</v>
      </c>
      <c r="C52" s="17">
        <v>0</v>
      </c>
      <c r="D52" s="18">
        <f t="shared" si="4"/>
        <v>0</v>
      </c>
      <c r="E52" s="18">
        <f t="shared" si="5"/>
        <v>0</v>
      </c>
      <c r="F52" s="18">
        <f t="shared" si="6"/>
        <v>0</v>
      </c>
      <c r="G52" s="18">
        <f t="shared" si="7"/>
        <v>0</v>
      </c>
    </row>
    <row r="53" spans="1:7" x14ac:dyDescent="0.25">
      <c r="A53" s="7">
        <f>Список!A53</f>
        <v>47</v>
      </c>
      <c r="B53" s="7" t="str">
        <f>Список!B53</f>
        <v>ООО "ЦЕНТР МИКРОХИРУРГИИ ГЛАЗА "ВИЗУС-1"</v>
      </c>
      <c r="C53" s="17">
        <v>0</v>
      </c>
      <c r="D53" s="18">
        <f t="shared" si="4"/>
        <v>0</v>
      </c>
      <c r="E53" s="18">
        <f t="shared" si="5"/>
        <v>0</v>
      </c>
      <c r="F53" s="18">
        <f t="shared" si="6"/>
        <v>0</v>
      </c>
      <c r="G53" s="18">
        <f t="shared" si="7"/>
        <v>0</v>
      </c>
    </row>
    <row r="54" spans="1:7" x14ac:dyDescent="0.25">
      <c r="A54" s="7">
        <f>Список!A54</f>
        <v>48</v>
      </c>
      <c r="B54" s="7" t="str">
        <f>Список!B54</f>
        <v>ООО "МЛ-КЛИНИК"</v>
      </c>
      <c r="C54" s="17">
        <v>0</v>
      </c>
      <c r="D54" s="18">
        <f t="shared" si="4"/>
        <v>0</v>
      </c>
      <c r="E54" s="18">
        <f t="shared" si="5"/>
        <v>0</v>
      </c>
      <c r="F54" s="18">
        <f t="shared" si="6"/>
        <v>0</v>
      </c>
      <c r="G54" s="18">
        <f t="shared" si="7"/>
        <v>0</v>
      </c>
    </row>
    <row r="55" spans="1:7" x14ac:dyDescent="0.25">
      <c r="A55" s="7">
        <f>Список!A55</f>
        <v>49</v>
      </c>
      <c r="B55" s="7" t="str">
        <f>Список!B55</f>
        <v>ООО "МЕДЛАЙН-ПРОФ"</v>
      </c>
      <c r="C55" s="17">
        <v>0</v>
      </c>
      <c r="D55" s="18">
        <f t="shared" si="4"/>
        <v>0</v>
      </c>
      <c r="E55" s="18">
        <f t="shared" si="5"/>
        <v>0</v>
      </c>
      <c r="F55" s="18">
        <f t="shared" si="6"/>
        <v>0</v>
      </c>
      <c r="G55" s="18">
        <f t="shared" si="7"/>
        <v>0</v>
      </c>
    </row>
    <row r="56" spans="1:7" x14ac:dyDescent="0.25">
      <c r="A56" s="7">
        <f>Список!A56</f>
        <v>50</v>
      </c>
      <c r="B56" s="7" t="str">
        <f>Список!B56</f>
        <v>ООО "АЛЬФАМЕД" 45202308800</v>
      </c>
      <c r="C56" s="17">
        <v>0</v>
      </c>
      <c r="D56" s="18">
        <f t="shared" si="4"/>
        <v>0</v>
      </c>
      <c r="E56" s="18">
        <f t="shared" si="5"/>
        <v>0</v>
      </c>
      <c r="F56" s="18">
        <f t="shared" si="6"/>
        <v>0</v>
      </c>
      <c r="G56" s="18">
        <f t="shared" si="7"/>
        <v>0</v>
      </c>
    </row>
    <row r="57" spans="1:7" x14ac:dyDescent="0.25">
      <c r="A57" s="7">
        <f>Список!A57</f>
        <v>51</v>
      </c>
      <c r="B57" s="7" t="str">
        <f>Список!B57</f>
        <v>ООО "СИТИЛАБ-УРАЛ"</v>
      </c>
      <c r="C57" s="17">
        <v>0</v>
      </c>
      <c r="D57" s="18">
        <f t="shared" si="4"/>
        <v>0</v>
      </c>
      <c r="E57" s="18">
        <f t="shared" si="5"/>
        <v>0</v>
      </c>
      <c r="F57" s="18">
        <f t="shared" si="6"/>
        <v>0</v>
      </c>
      <c r="G57" s="18">
        <f t="shared" si="7"/>
        <v>0</v>
      </c>
    </row>
    <row r="58" spans="1:7" x14ac:dyDescent="0.25">
      <c r="A58" s="7">
        <f>Список!A58</f>
        <v>52</v>
      </c>
      <c r="B58" s="7" t="str">
        <f>Список!B58</f>
        <v>ООО "ЦЕНТР ПЭТ-ТЕХНОЛОДЖИ"</v>
      </c>
      <c r="C58" s="17">
        <v>0</v>
      </c>
      <c r="D58" s="18">
        <f t="shared" si="4"/>
        <v>0</v>
      </c>
      <c r="E58" s="18">
        <f t="shared" si="5"/>
        <v>0</v>
      </c>
      <c r="F58" s="18">
        <f t="shared" si="6"/>
        <v>0</v>
      </c>
      <c r="G58" s="18">
        <f t="shared" si="7"/>
        <v>0</v>
      </c>
    </row>
    <row r="59" spans="1:7" x14ac:dyDescent="0.25">
      <c r="A59" s="7">
        <f>Список!A59</f>
        <v>53</v>
      </c>
      <c r="B59" s="7" t="str">
        <f>Список!B59</f>
        <v>ООО "НПФ "ХЕЛИКС"</v>
      </c>
      <c r="C59" s="17">
        <v>0</v>
      </c>
      <c r="D59" s="18">
        <f t="shared" si="4"/>
        <v>0</v>
      </c>
      <c r="E59" s="18">
        <f t="shared" si="5"/>
        <v>0</v>
      </c>
      <c r="F59" s="18">
        <f t="shared" si="6"/>
        <v>0</v>
      </c>
      <c r="G59" s="18">
        <f t="shared" si="7"/>
        <v>0</v>
      </c>
    </row>
    <row r="60" spans="1:7" x14ac:dyDescent="0.25">
      <c r="A60" s="7">
        <f>Список!A60</f>
        <v>54</v>
      </c>
      <c r="B60" s="7" t="str">
        <f>Список!B60</f>
        <v>ООО "ВИТАЛАБ"</v>
      </c>
      <c r="C60" s="17">
        <v>0</v>
      </c>
      <c r="D60" s="18">
        <f t="shared" si="4"/>
        <v>0</v>
      </c>
      <c r="E60" s="18">
        <f t="shared" si="5"/>
        <v>0</v>
      </c>
      <c r="F60" s="18">
        <f t="shared" si="6"/>
        <v>0</v>
      </c>
      <c r="G60" s="18">
        <f t="shared" si="7"/>
        <v>0</v>
      </c>
    </row>
    <row r="61" spans="1:7" x14ac:dyDescent="0.25">
      <c r="A61" s="7">
        <f>Список!A61</f>
        <v>55</v>
      </c>
      <c r="B61" s="7" t="str">
        <f>Список!B61</f>
        <v>ООО "М-ЛАЙН"</v>
      </c>
      <c r="C61" s="17">
        <v>0</v>
      </c>
      <c r="D61" s="18">
        <f t="shared" si="4"/>
        <v>0</v>
      </c>
      <c r="E61" s="18">
        <f t="shared" si="5"/>
        <v>0</v>
      </c>
      <c r="F61" s="18">
        <f t="shared" si="6"/>
        <v>0</v>
      </c>
      <c r="G61" s="18">
        <f t="shared" si="7"/>
        <v>0</v>
      </c>
    </row>
    <row r="62" spans="1:7" x14ac:dyDescent="0.25">
      <c r="A62" s="7">
        <f>Список!A62</f>
        <v>56</v>
      </c>
      <c r="B62" s="7" t="str">
        <f>Список!B62</f>
        <v>ООО "НАУЧНО-МЕТОДИЧЕСКИЙ ЦЕНТР КЛИНИЧЕСКОЙ ЛАБОРАТОРНОЙ ДИАГНОСТИКИ СИТИЛАБ"</v>
      </c>
      <c r="C62" s="17">
        <v>0</v>
      </c>
      <c r="D62" s="18">
        <f t="shared" si="4"/>
        <v>0</v>
      </c>
      <c r="E62" s="18">
        <f t="shared" si="5"/>
        <v>0</v>
      </c>
      <c r="F62" s="18">
        <f t="shared" si="6"/>
        <v>0</v>
      </c>
      <c r="G62" s="18">
        <f t="shared" si="7"/>
        <v>0</v>
      </c>
    </row>
    <row r="63" spans="1:7" x14ac:dyDescent="0.25">
      <c r="A63" s="7">
        <f>Список!A63</f>
        <v>57</v>
      </c>
      <c r="B63" s="7" t="str">
        <f>Список!B63</f>
        <v>ООО "ЛАБОРАТОРИЯ ГЕМОТЕСТ"</v>
      </c>
      <c r="C63" s="17">
        <v>0</v>
      </c>
      <c r="D63" s="18">
        <f t="shared" si="4"/>
        <v>0</v>
      </c>
      <c r="E63" s="18">
        <f t="shared" si="5"/>
        <v>0</v>
      </c>
      <c r="F63" s="18">
        <f t="shared" si="6"/>
        <v>0</v>
      </c>
      <c r="G63" s="18">
        <f t="shared" si="7"/>
        <v>0</v>
      </c>
    </row>
    <row r="64" spans="1:7" x14ac:dyDescent="0.25">
      <c r="A64" s="7">
        <f>Список!A64</f>
        <v>58</v>
      </c>
      <c r="B64" s="7" t="str">
        <f>Список!B64</f>
        <v>ООО МФЦ "ГАРМОНИЯ"</v>
      </c>
      <c r="C64" s="17">
        <v>0</v>
      </c>
      <c r="D64" s="18">
        <f t="shared" si="4"/>
        <v>0</v>
      </c>
      <c r="E64" s="18">
        <f t="shared" si="5"/>
        <v>0</v>
      </c>
      <c r="F64" s="18">
        <f t="shared" si="6"/>
        <v>0</v>
      </c>
      <c r="G64" s="18">
        <f t="shared" si="7"/>
        <v>0</v>
      </c>
    </row>
    <row r="65" spans="1:7" x14ac:dyDescent="0.25">
      <c r="A65" s="7">
        <f>Список!A65</f>
        <v>59</v>
      </c>
      <c r="B65" s="7" t="str">
        <f>Список!B65</f>
        <v>ООО "АМЕЛИЯ"</v>
      </c>
      <c r="C65" s="17">
        <v>0</v>
      </c>
      <c r="D65" s="18">
        <f t="shared" si="4"/>
        <v>0</v>
      </c>
      <c r="E65" s="18">
        <f t="shared" si="5"/>
        <v>0</v>
      </c>
      <c r="F65" s="18">
        <f t="shared" si="6"/>
        <v>0</v>
      </c>
      <c r="G65" s="18">
        <f t="shared" si="7"/>
        <v>0</v>
      </c>
    </row>
    <row r="66" spans="1:7" x14ac:dyDescent="0.25">
      <c r="A66" s="7">
        <f>Список!A66</f>
        <v>60</v>
      </c>
      <c r="B66" s="7" t="str">
        <f>Список!B66</f>
        <v>МТР</v>
      </c>
      <c r="C66" s="17">
        <v>0</v>
      </c>
      <c r="D66" s="20">
        <f t="shared" si="4"/>
        <v>0</v>
      </c>
      <c r="E66" s="20">
        <f t="shared" si="5"/>
        <v>0</v>
      </c>
      <c r="F66" s="20">
        <f t="shared" si="6"/>
        <v>0</v>
      </c>
      <c r="G66" s="20">
        <f t="shared" si="7"/>
        <v>0</v>
      </c>
    </row>
    <row r="67" spans="1:7" s="38" customFormat="1" x14ac:dyDescent="0.25">
      <c r="A67" s="16">
        <f>Список!A67</f>
        <v>0</v>
      </c>
      <c r="B67" s="16" t="str">
        <f>Список!B67</f>
        <v>ИТОГО</v>
      </c>
      <c r="C67" s="37">
        <f>SUM(C7:C66)</f>
        <v>210124</v>
      </c>
      <c r="D67" s="37">
        <f t="shared" ref="D67:G67" si="8">SUM(D7:D66)</f>
        <v>52529</v>
      </c>
      <c r="E67" s="37">
        <f t="shared" si="8"/>
        <v>52529</v>
      </c>
      <c r="F67" s="37">
        <f t="shared" si="8"/>
        <v>52529</v>
      </c>
      <c r="G67" s="37">
        <f t="shared" si="8"/>
        <v>52537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9"/>
  <sheetViews>
    <sheetView workbookViewId="0">
      <pane xSplit="6" ySplit="6" topLeftCell="G49" activePane="bottomRight" state="frozen"/>
      <selection pane="topRight"/>
      <selection pane="bottomLeft"/>
      <selection pane="bottomRight" activeCell="G59" sqref="G59"/>
    </sheetView>
  </sheetViews>
  <sheetFormatPr defaultColWidth="9.140625" defaultRowHeight="15.75" x14ac:dyDescent="0.25"/>
  <cols>
    <col min="1" max="1" width="9.140625" style="42"/>
    <col min="2" max="2" width="50.85546875" style="42" customWidth="1"/>
    <col min="3" max="4" width="13.85546875" style="43" hidden="1" customWidth="1"/>
    <col min="5" max="5" width="15" style="43" hidden="1" customWidth="1"/>
    <col min="6" max="6" width="13.85546875" style="43" hidden="1" customWidth="1"/>
    <col min="7" max="7" width="15.5703125" style="74" customWidth="1"/>
    <col min="8" max="9" width="13.140625" style="64" customWidth="1"/>
    <col min="10" max="12" width="13.85546875" style="64" customWidth="1"/>
    <col min="13" max="15" width="12.28515625" style="44" customWidth="1"/>
    <col min="16" max="18" width="13.85546875" style="44" customWidth="1"/>
    <col min="19" max="19" width="13.42578125" style="44" customWidth="1"/>
    <col min="20" max="29" width="12.85546875" style="42" hidden="1" customWidth="1"/>
    <col min="30" max="30" width="9.140625" style="42"/>
  </cols>
  <sheetData>
    <row r="1" spans="1:29" x14ac:dyDescent="0.25">
      <c r="S1" s="65" t="s">
        <v>269</v>
      </c>
    </row>
    <row r="3" spans="1:29" ht="15.75" customHeight="1" x14ac:dyDescent="0.25">
      <c r="B3" s="46" t="s">
        <v>270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6"/>
      <c r="N3" s="46"/>
      <c r="O3" s="46"/>
      <c r="P3" s="46"/>
      <c r="Q3" s="46"/>
      <c r="R3" s="46"/>
      <c r="S3" s="46"/>
    </row>
    <row r="4" spans="1:29" ht="59.45" customHeight="1" x14ac:dyDescent="0.25">
      <c r="A4" s="109" t="s">
        <v>1</v>
      </c>
      <c r="B4" s="109" t="s">
        <v>2</v>
      </c>
      <c r="C4" s="121" t="s">
        <v>189</v>
      </c>
      <c r="D4" s="122"/>
      <c r="E4" s="122"/>
      <c r="F4" s="123"/>
      <c r="G4" s="124" t="s">
        <v>23</v>
      </c>
      <c r="H4" s="125" t="s">
        <v>3</v>
      </c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7"/>
      <c r="T4" s="128" t="s">
        <v>255</v>
      </c>
      <c r="U4" s="128"/>
      <c r="V4" s="128"/>
      <c r="W4" s="128"/>
      <c r="X4" s="128"/>
      <c r="Y4" s="129" t="s">
        <v>256</v>
      </c>
      <c r="Z4" s="130"/>
      <c r="AA4" s="130"/>
      <c r="AB4" s="130"/>
      <c r="AC4" s="131"/>
    </row>
    <row r="5" spans="1:29" s="49" customFormat="1" ht="50.25" customHeight="1" x14ac:dyDescent="0.2">
      <c r="A5" s="109"/>
      <c r="B5" s="109"/>
      <c r="C5" s="115" t="s">
        <v>193</v>
      </c>
      <c r="D5" s="115"/>
      <c r="E5" s="132" t="s">
        <v>194</v>
      </c>
      <c r="F5" s="133"/>
      <c r="G5" s="124"/>
      <c r="H5" s="115" t="s">
        <v>7</v>
      </c>
      <c r="I5" s="115"/>
      <c r="J5" s="115"/>
      <c r="K5" s="128" t="s">
        <v>8</v>
      </c>
      <c r="L5" s="128"/>
      <c r="M5" s="128"/>
      <c r="N5" s="128" t="s">
        <v>9</v>
      </c>
      <c r="O5" s="128"/>
      <c r="P5" s="128"/>
      <c r="Q5" s="128" t="s">
        <v>10</v>
      </c>
      <c r="R5" s="128"/>
      <c r="S5" s="128"/>
      <c r="T5" s="135" t="s">
        <v>23</v>
      </c>
      <c r="U5" s="125" t="s">
        <v>4</v>
      </c>
      <c r="V5" s="126"/>
      <c r="W5" s="126"/>
      <c r="X5" s="127"/>
      <c r="Y5" s="137" t="s">
        <v>23</v>
      </c>
      <c r="Z5" s="125" t="s">
        <v>4</v>
      </c>
      <c r="AA5" s="126"/>
      <c r="AB5" s="126"/>
      <c r="AC5" s="127"/>
    </row>
    <row r="6" spans="1:29" s="53" customFormat="1" ht="52.5" customHeight="1" x14ac:dyDescent="0.2">
      <c r="A6" s="109"/>
      <c r="B6" s="109"/>
      <c r="C6" s="50" t="s">
        <v>196</v>
      </c>
      <c r="D6" s="50" t="s">
        <v>197</v>
      </c>
      <c r="E6" s="50" t="s">
        <v>196</v>
      </c>
      <c r="F6" s="50" t="s">
        <v>197</v>
      </c>
      <c r="G6" s="124"/>
      <c r="H6" s="66" t="s">
        <v>257</v>
      </c>
      <c r="I6" s="66" t="s">
        <v>258</v>
      </c>
      <c r="J6" s="66" t="s">
        <v>259</v>
      </c>
      <c r="K6" s="66" t="s">
        <v>260</v>
      </c>
      <c r="L6" s="66" t="s">
        <v>261</v>
      </c>
      <c r="M6" s="66" t="s">
        <v>262</v>
      </c>
      <c r="N6" s="66" t="s">
        <v>263</v>
      </c>
      <c r="O6" s="66" t="s">
        <v>264</v>
      </c>
      <c r="P6" s="66" t="s">
        <v>265</v>
      </c>
      <c r="Q6" s="66" t="s">
        <v>266</v>
      </c>
      <c r="R6" s="66" t="s">
        <v>267</v>
      </c>
      <c r="S6" s="66" t="s">
        <v>268</v>
      </c>
      <c r="T6" s="136"/>
      <c r="U6" s="67" t="s">
        <v>7</v>
      </c>
      <c r="V6" s="67" t="s">
        <v>8</v>
      </c>
      <c r="W6" s="67" t="s">
        <v>9</v>
      </c>
      <c r="X6" s="67" t="s">
        <v>10</v>
      </c>
      <c r="Y6" s="138"/>
      <c r="Z6" s="67" t="s">
        <v>7</v>
      </c>
      <c r="AA6" s="67" t="s">
        <v>8</v>
      </c>
      <c r="AB6" s="67" t="s">
        <v>9</v>
      </c>
      <c r="AC6" s="67" t="s">
        <v>10</v>
      </c>
    </row>
    <row r="7" spans="1:29" x14ac:dyDescent="0.25">
      <c r="A7" s="7">
        <f>Список!A7</f>
        <v>1</v>
      </c>
      <c r="B7" s="7" t="str">
        <f>Список!B7</f>
        <v>ГБУ "Межрайонная больница №1"</v>
      </c>
      <c r="C7" s="68"/>
      <c r="D7" s="68"/>
      <c r="E7" s="56"/>
      <c r="F7" s="56"/>
      <c r="G7" s="17">
        <v>200</v>
      </c>
      <c r="H7" s="69">
        <f>ROUND(G7/12,0)</f>
        <v>17</v>
      </c>
      <c r="I7" s="69">
        <f>ROUND(G7/12,0)</f>
        <v>17</v>
      </c>
      <c r="J7" s="69">
        <f>ROUND(G7/12,0)</f>
        <v>17</v>
      </c>
      <c r="K7" s="69">
        <f>ROUND(G7/12,0)</f>
        <v>17</v>
      </c>
      <c r="L7" s="69">
        <f>ROUND(G7/12,0)</f>
        <v>17</v>
      </c>
      <c r="M7" s="69">
        <f>ROUND(G7/12,0)</f>
        <v>17</v>
      </c>
      <c r="N7" s="69">
        <f>ROUND(G7/12,0)</f>
        <v>17</v>
      </c>
      <c r="O7" s="69">
        <f>ROUND(G7/12,0)</f>
        <v>17</v>
      </c>
      <c r="P7" s="69">
        <f>ROUND(G7/12,0)</f>
        <v>17</v>
      </c>
      <c r="Q7" s="69">
        <f>ROUND(G7/12,0)</f>
        <v>17</v>
      </c>
      <c r="R7" s="69">
        <f>ROUND(G7/12,0)</f>
        <v>17</v>
      </c>
      <c r="S7" s="57">
        <f>G7-H7-I7-J7-K7-L7-M7-N7-O7-P7-Q7-R7</f>
        <v>13</v>
      </c>
      <c r="T7" s="54"/>
      <c r="U7" s="59"/>
      <c r="V7" s="59"/>
      <c r="W7" s="59"/>
      <c r="X7" s="59"/>
      <c r="Y7" s="59"/>
      <c r="Z7" s="59"/>
      <c r="AA7" s="59"/>
      <c r="AB7" s="59"/>
      <c r="AC7" s="59"/>
    </row>
    <row r="8" spans="1:29" x14ac:dyDescent="0.25">
      <c r="A8" s="7">
        <f>Список!A8</f>
        <v>2</v>
      </c>
      <c r="B8" s="7" t="str">
        <f>Список!B8</f>
        <v>ГБУ "Межрайонная больница №2"</v>
      </c>
      <c r="C8" s="68"/>
      <c r="D8" s="68"/>
      <c r="E8" s="56"/>
      <c r="F8" s="56"/>
      <c r="G8" s="17">
        <v>200</v>
      </c>
      <c r="H8" s="69">
        <f t="shared" ref="H8:H66" si="0">ROUND(G8/12,0)</f>
        <v>17</v>
      </c>
      <c r="I8" s="69">
        <f t="shared" ref="I8:I66" si="1">ROUND(G8/12,0)</f>
        <v>17</v>
      </c>
      <c r="J8" s="69">
        <f t="shared" ref="J8:J66" si="2">ROUND(G8/12,0)</f>
        <v>17</v>
      </c>
      <c r="K8" s="69">
        <f t="shared" ref="K8:K66" si="3">ROUND(G8/12,0)</f>
        <v>17</v>
      </c>
      <c r="L8" s="69">
        <f t="shared" ref="L8:L66" si="4">ROUND(G8/12,0)</f>
        <v>17</v>
      </c>
      <c r="M8" s="69">
        <f t="shared" ref="M8:M66" si="5">ROUND(G8/12,0)</f>
        <v>17</v>
      </c>
      <c r="N8" s="69">
        <f t="shared" ref="N8:N66" si="6">ROUND(G8/12,0)</f>
        <v>17</v>
      </c>
      <c r="O8" s="69">
        <f t="shared" ref="O8:O66" si="7">ROUND(G8/12,0)</f>
        <v>17</v>
      </c>
      <c r="P8" s="69">
        <f t="shared" ref="P8:P66" si="8">ROUND(G8/12,0)</f>
        <v>17</v>
      </c>
      <c r="Q8" s="69">
        <f t="shared" ref="Q8:Q66" si="9">ROUND(G8/12,0)</f>
        <v>17</v>
      </c>
      <c r="R8" s="69">
        <f t="shared" ref="R8:R66" si="10">ROUND(G8/12,0)</f>
        <v>17</v>
      </c>
      <c r="S8" s="57">
        <f t="shared" ref="S8:S66" si="11">G8-H8-I8-J8-K8-L8-M8-N8-O8-P8-Q8-R8</f>
        <v>13</v>
      </c>
      <c r="T8" s="54"/>
      <c r="U8" s="59"/>
      <c r="V8" s="59"/>
      <c r="W8" s="59"/>
      <c r="X8" s="59"/>
      <c r="Y8" s="59"/>
      <c r="Z8" s="59"/>
      <c r="AA8" s="59"/>
      <c r="AB8" s="59"/>
      <c r="AC8" s="59"/>
    </row>
    <row r="9" spans="1:29" x14ac:dyDescent="0.25">
      <c r="A9" s="7">
        <f>Список!A9</f>
        <v>3</v>
      </c>
      <c r="B9" s="7" t="str">
        <f>Список!B9</f>
        <v>ГБУ "Межрайонная больница №3"</v>
      </c>
      <c r="C9" s="68"/>
      <c r="D9" s="68"/>
      <c r="E9" s="56"/>
      <c r="F9" s="56"/>
      <c r="G9" s="17">
        <v>0</v>
      </c>
      <c r="H9" s="69">
        <f t="shared" si="0"/>
        <v>0</v>
      </c>
      <c r="I9" s="69">
        <f t="shared" si="1"/>
        <v>0</v>
      </c>
      <c r="J9" s="69">
        <f t="shared" si="2"/>
        <v>0</v>
      </c>
      <c r="K9" s="69">
        <f t="shared" si="3"/>
        <v>0</v>
      </c>
      <c r="L9" s="69">
        <f t="shared" si="4"/>
        <v>0</v>
      </c>
      <c r="M9" s="69">
        <f t="shared" si="5"/>
        <v>0</v>
      </c>
      <c r="N9" s="69">
        <f t="shared" si="6"/>
        <v>0</v>
      </c>
      <c r="O9" s="69">
        <f t="shared" si="7"/>
        <v>0</v>
      </c>
      <c r="P9" s="69">
        <f t="shared" si="8"/>
        <v>0</v>
      </c>
      <c r="Q9" s="69">
        <f t="shared" si="9"/>
        <v>0</v>
      </c>
      <c r="R9" s="69">
        <f t="shared" si="10"/>
        <v>0</v>
      </c>
      <c r="S9" s="57">
        <f t="shared" si="11"/>
        <v>0</v>
      </c>
      <c r="T9" s="54"/>
      <c r="U9" s="59"/>
      <c r="V9" s="59"/>
      <c r="W9" s="59"/>
      <c r="X9" s="59"/>
      <c r="Y9" s="59"/>
      <c r="Z9" s="59"/>
      <c r="AA9" s="59"/>
      <c r="AB9" s="59"/>
      <c r="AC9" s="59"/>
    </row>
    <row r="10" spans="1:29" x14ac:dyDescent="0.25">
      <c r="A10" s="7">
        <f>Список!A10</f>
        <v>4</v>
      </c>
      <c r="B10" s="7" t="str">
        <f>Список!B10</f>
        <v>ГБУ "Межрайонная больница №4"</v>
      </c>
      <c r="C10" s="68"/>
      <c r="D10" s="68"/>
      <c r="E10" s="56"/>
      <c r="F10" s="56"/>
      <c r="G10" s="17">
        <v>200</v>
      </c>
      <c r="H10" s="69">
        <f t="shared" si="0"/>
        <v>17</v>
      </c>
      <c r="I10" s="69">
        <f t="shared" si="1"/>
        <v>17</v>
      </c>
      <c r="J10" s="69">
        <f t="shared" si="2"/>
        <v>17</v>
      </c>
      <c r="K10" s="69">
        <f t="shared" si="3"/>
        <v>17</v>
      </c>
      <c r="L10" s="69">
        <f t="shared" si="4"/>
        <v>17</v>
      </c>
      <c r="M10" s="69">
        <f t="shared" si="5"/>
        <v>17</v>
      </c>
      <c r="N10" s="69">
        <f t="shared" si="6"/>
        <v>17</v>
      </c>
      <c r="O10" s="69">
        <f t="shared" si="7"/>
        <v>17</v>
      </c>
      <c r="P10" s="69">
        <f t="shared" si="8"/>
        <v>17</v>
      </c>
      <c r="Q10" s="69">
        <f t="shared" si="9"/>
        <v>17</v>
      </c>
      <c r="R10" s="69">
        <f t="shared" si="10"/>
        <v>17</v>
      </c>
      <c r="S10" s="57">
        <f t="shared" si="11"/>
        <v>13</v>
      </c>
      <c r="T10" s="54"/>
      <c r="U10" s="59"/>
      <c r="V10" s="59"/>
      <c r="W10" s="59"/>
      <c r="X10" s="59"/>
      <c r="Y10" s="59"/>
      <c r="Z10" s="59"/>
      <c r="AA10" s="59"/>
      <c r="AB10" s="59"/>
      <c r="AC10" s="59"/>
    </row>
    <row r="11" spans="1:29" x14ac:dyDescent="0.25">
      <c r="A11" s="7">
        <f>Список!A11</f>
        <v>5</v>
      </c>
      <c r="B11" s="7" t="str">
        <f>Список!B11</f>
        <v>ГБУ "Межрайонная больница №5"</v>
      </c>
      <c r="C11" s="68"/>
      <c r="D11" s="68"/>
      <c r="E11" s="56"/>
      <c r="F11" s="56"/>
      <c r="G11" s="17">
        <v>100</v>
      </c>
      <c r="H11" s="69">
        <f t="shared" si="0"/>
        <v>8</v>
      </c>
      <c r="I11" s="69">
        <f t="shared" si="1"/>
        <v>8</v>
      </c>
      <c r="J11" s="69">
        <f t="shared" si="2"/>
        <v>8</v>
      </c>
      <c r="K11" s="69">
        <f t="shared" si="3"/>
        <v>8</v>
      </c>
      <c r="L11" s="69">
        <f t="shared" si="4"/>
        <v>8</v>
      </c>
      <c r="M11" s="69">
        <f t="shared" si="5"/>
        <v>8</v>
      </c>
      <c r="N11" s="69">
        <f t="shared" si="6"/>
        <v>8</v>
      </c>
      <c r="O11" s="69">
        <f t="shared" si="7"/>
        <v>8</v>
      </c>
      <c r="P11" s="69">
        <f t="shared" si="8"/>
        <v>8</v>
      </c>
      <c r="Q11" s="69">
        <f t="shared" si="9"/>
        <v>8</v>
      </c>
      <c r="R11" s="69">
        <f t="shared" si="10"/>
        <v>8</v>
      </c>
      <c r="S11" s="57">
        <f t="shared" si="11"/>
        <v>12</v>
      </c>
      <c r="T11" s="54"/>
      <c r="U11" s="59"/>
      <c r="V11" s="59"/>
      <c r="W11" s="59"/>
      <c r="X11" s="59"/>
      <c r="Y11" s="59"/>
      <c r="Z11" s="59"/>
      <c r="AA11" s="59"/>
      <c r="AB11" s="59"/>
      <c r="AC11" s="59"/>
    </row>
    <row r="12" spans="1:29" x14ac:dyDescent="0.25">
      <c r="A12" s="7">
        <f>Список!A12</f>
        <v>6</v>
      </c>
      <c r="B12" s="7" t="str">
        <f>Список!B12</f>
        <v>ГБУ "Межрайонная больница №6"</v>
      </c>
      <c r="C12" s="68"/>
      <c r="D12" s="68"/>
      <c r="E12" s="56"/>
      <c r="F12" s="56"/>
      <c r="G12" s="17">
        <v>100</v>
      </c>
      <c r="H12" s="69">
        <f t="shared" si="0"/>
        <v>8</v>
      </c>
      <c r="I12" s="69">
        <f t="shared" si="1"/>
        <v>8</v>
      </c>
      <c r="J12" s="69">
        <f t="shared" si="2"/>
        <v>8</v>
      </c>
      <c r="K12" s="69">
        <f t="shared" si="3"/>
        <v>8</v>
      </c>
      <c r="L12" s="69">
        <f t="shared" si="4"/>
        <v>8</v>
      </c>
      <c r="M12" s="69">
        <f t="shared" si="5"/>
        <v>8</v>
      </c>
      <c r="N12" s="69">
        <f t="shared" si="6"/>
        <v>8</v>
      </c>
      <c r="O12" s="69">
        <f t="shared" si="7"/>
        <v>8</v>
      </c>
      <c r="P12" s="69">
        <f t="shared" si="8"/>
        <v>8</v>
      </c>
      <c r="Q12" s="69">
        <f t="shared" si="9"/>
        <v>8</v>
      </c>
      <c r="R12" s="69">
        <f t="shared" si="10"/>
        <v>8</v>
      </c>
      <c r="S12" s="57">
        <f t="shared" si="11"/>
        <v>12</v>
      </c>
      <c r="T12" s="54"/>
      <c r="U12" s="59"/>
      <c r="V12" s="59"/>
      <c r="W12" s="59"/>
      <c r="X12" s="59"/>
      <c r="Y12" s="59"/>
      <c r="Z12" s="59"/>
      <c r="AA12" s="59"/>
      <c r="AB12" s="59"/>
      <c r="AC12" s="59"/>
    </row>
    <row r="13" spans="1:29" x14ac:dyDescent="0.25">
      <c r="A13" s="7">
        <f>Список!A13</f>
        <v>7</v>
      </c>
      <c r="B13" s="7" t="str">
        <f>Список!B13</f>
        <v>ГБУ "Межрайонная больница №7"</v>
      </c>
      <c r="C13" s="68"/>
      <c r="D13" s="68"/>
      <c r="E13" s="56"/>
      <c r="F13" s="56"/>
      <c r="G13" s="17">
        <v>100</v>
      </c>
      <c r="H13" s="69">
        <f t="shared" si="0"/>
        <v>8</v>
      </c>
      <c r="I13" s="69">
        <f t="shared" si="1"/>
        <v>8</v>
      </c>
      <c r="J13" s="69">
        <f t="shared" si="2"/>
        <v>8</v>
      </c>
      <c r="K13" s="69">
        <f t="shared" si="3"/>
        <v>8</v>
      </c>
      <c r="L13" s="69">
        <f t="shared" si="4"/>
        <v>8</v>
      </c>
      <c r="M13" s="69">
        <f t="shared" si="5"/>
        <v>8</v>
      </c>
      <c r="N13" s="69">
        <f t="shared" si="6"/>
        <v>8</v>
      </c>
      <c r="O13" s="69">
        <f t="shared" si="7"/>
        <v>8</v>
      </c>
      <c r="P13" s="69">
        <f t="shared" si="8"/>
        <v>8</v>
      </c>
      <c r="Q13" s="69">
        <f t="shared" si="9"/>
        <v>8</v>
      </c>
      <c r="R13" s="69">
        <f t="shared" si="10"/>
        <v>8</v>
      </c>
      <c r="S13" s="57">
        <f t="shared" si="11"/>
        <v>12</v>
      </c>
      <c r="T13" s="54"/>
      <c r="U13" s="59"/>
      <c r="V13" s="59"/>
      <c r="W13" s="59"/>
      <c r="X13" s="59"/>
      <c r="Y13" s="59"/>
      <c r="Z13" s="59"/>
      <c r="AA13" s="59"/>
      <c r="AB13" s="59"/>
      <c r="AC13" s="59"/>
    </row>
    <row r="14" spans="1:29" x14ac:dyDescent="0.25">
      <c r="A14" s="7">
        <f>Список!A14</f>
        <v>8</v>
      </c>
      <c r="B14" s="7" t="str">
        <f>Список!B14</f>
        <v>ГБУ "Межрайонная больница №8"</v>
      </c>
      <c r="C14" s="68"/>
      <c r="D14" s="68"/>
      <c r="E14" s="56"/>
      <c r="F14" s="56"/>
      <c r="G14" s="17">
        <v>0</v>
      </c>
      <c r="H14" s="69">
        <f t="shared" si="0"/>
        <v>0</v>
      </c>
      <c r="I14" s="69">
        <f t="shared" si="1"/>
        <v>0</v>
      </c>
      <c r="J14" s="69">
        <f t="shared" si="2"/>
        <v>0</v>
      </c>
      <c r="K14" s="69">
        <f t="shared" si="3"/>
        <v>0</v>
      </c>
      <c r="L14" s="69">
        <f t="shared" si="4"/>
        <v>0</v>
      </c>
      <c r="M14" s="69">
        <f t="shared" si="5"/>
        <v>0</v>
      </c>
      <c r="N14" s="69">
        <f t="shared" si="6"/>
        <v>0</v>
      </c>
      <c r="O14" s="69">
        <f t="shared" si="7"/>
        <v>0</v>
      </c>
      <c r="P14" s="69">
        <f t="shared" si="8"/>
        <v>0</v>
      </c>
      <c r="Q14" s="69">
        <f t="shared" si="9"/>
        <v>0</v>
      </c>
      <c r="R14" s="69">
        <f t="shared" si="10"/>
        <v>0</v>
      </c>
      <c r="S14" s="57">
        <f t="shared" si="11"/>
        <v>0</v>
      </c>
      <c r="T14" s="54"/>
      <c r="U14" s="59"/>
      <c r="V14" s="59"/>
      <c r="W14" s="59"/>
      <c r="X14" s="59"/>
      <c r="Y14" s="59"/>
      <c r="Z14" s="59"/>
      <c r="AA14" s="59"/>
      <c r="AB14" s="59"/>
      <c r="AC14" s="59"/>
    </row>
    <row r="15" spans="1:29" x14ac:dyDescent="0.25">
      <c r="A15" s="7">
        <f>Список!A15</f>
        <v>9</v>
      </c>
      <c r="B15" s="7" t="str">
        <f>Список!B15</f>
        <v>ГБУ "Далматовская ЦРБ"</v>
      </c>
      <c r="C15" s="68"/>
      <c r="D15" s="68"/>
      <c r="E15" s="56"/>
      <c r="F15" s="56"/>
      <c r="G15" s="17">
        <v>100</v>
      </c>
      <c r="H15" s="69">
        <f t="shared" si="0"/>
        <v>8</v>
      </c>
      <c r="I15" s="69">
        <f t="shared" si="1"/>
        <v>8</v>
      </c>
      <c r="J15" s="69">
        <f t="shared" si="2"/>
        <v>8</v>
      </c>
      <c r="K15" s="69">
        <f t="shared" si="3"/>
        <v>8</v>
      </c>
      <c r="L15" s="69">
        <f t="shared" si="4"/>
        <v>8</v>
      </c>
      <c r="M15" s="69">
        <f t="shared" si="5"/>
        <v>8</v>
      </c>
      <c r="N15" s="69">
        <f t="shared" si="6"/>
        <v>8</v>
      </c>
      <c r="O15" s="69">
        <f t="shared" si="7"/>
        <v>8</v>
      </c>
      <c r="P15" s="69">
        <f t="shared" si="8"/>
        <v>8</v>
      </c>
      <c r="Q15" s="69">
        <f t="shared" si="9"/>
        <v>8</v>
      </c>
      <c r="R15" s="69">
        <f t="shared" si="10"/>
        <v>8</v>
      </c>
      <c r="S15" s="57">
        <f t="shared" si="11"/>
        <v>12</v>
      </c>
      <c r="T15" s="54"/>
      <c r="U15" s="59"/>
      <c r="V15" s="59"/>
      <c r="W15" s="59"/>
      <c r="X15" s="59"/>
      <c r="Y15" s="59"/>
      <c r="Z15" s="59"/>
      <c r="AA15" s="59"/>
      <c r="AB15" s="59"/>
      <c r="AC15" s="59"/>
    </row>
    <row r="16" spans="1:29" x14ac:dyDescent="0.25">
      <c r="A16" s="7">
        <f>Список!A16</f>
        <v>10</v>
      </c>
      <c r="B16" s="7" t="str">
        <f>Список!B16</f>
        <v>ГБУ "Катайская ЦРБ"</v>
      </c>
      <c r="C16" s="68"/>
      <c r="D16" s="68"/>
      <c r="E16" s="56"/>
      <c r="F16" s="56"/>
      <c r="G16" s="17">
        <v>0</v>
      </c>
      <c r="H16" s="69">
        <f t="shared" si="0"/>
        <v>0</v>
      </c>
      <c r="I16" s="69">
        <f t="shared" si="1"/>
        <v>0</v>
      </c>
      <c r="J16" s="69">
        <f t="shared" si="2"/>
        <v>0</v>
      </c>
      <c r="K16" s="69">
        <f t="shared" si="3"/>
        <v>0</v>
      </c>
      <c r="L16" s="69">
        <f t="shared" si="4"/>
        <v>0</v>
      </c>
      <c r="M16" s="69">
        <f t="shared" si="5"/>
        <v>0</v>
      </c>
      <c r="N16" s="69">
        <f t="shared" si="6"/>
        <v>0</v>
      </c>
      <c r="O16" s="69">
        <f t="shared" si="7"/>
        <v>0</v>
      </c>
      <c r="P16" s="69">
        <f t="shared" si="8"/>
        <v>0</v>
      </c>
      <c r="Q16" s="69">
        <f t="shared" si="9"/>
        <v>0</v>
      </c>
      <c r="R16" s="69">
        <f t="shared" si="10"/>
        <v>0</v>
      </c>
      <c r="S16" s="57">
        <f t="shared" si="11"/>
        <v>0</v>
      </c>
      <c r="T16" s="54"/>
      <c r="U16" s="59"/>
      <c r="V16" s="59"/>
      <c r="W16" s="59"/>
      <c r="X16" s="59"/>
      <c r="Y16" s="59"/>
      <c r="Z16" s="59"/>
      <c r="AA16" s="59"/>
      <c r="AB16" s="59"/>
      <c r="AC16" s="59"/>
    </row>
    <row r="17" spans="1:29" x14ac:dyDescent="0.25">
      <c r="A17" s="7">
        <f>Список!A17</f>
        <v>11</v>
      </c>
      <c r="B17" s="7" t="str">
        <f>Список!B17</f>
        <v>ГБУ "Шадринская ЦРБ"</v>
      </c>
      <c r="C17" s="68"/>
      <c r="D17" s="68"/>
      <c r="E17" s="56"/>
      <c r="F17" s="56"/>
      <c r="G17" s="17">
        <v>0</v>
      </c>
      <c r="H17" s="69">
        <f t="shared" si="0"/>
        <v>0</v>
      </c>
      <c r="I17" s="69">
        <f t="shared" si="1"/>
        <v>0</v>
      </c>
      <c r="J17" s="69">
        <f t="shared" si="2"/>
        <v>0</v>
      </c>
      <c r="K17" s="69">
        <f t="shared" si="3"/>
        <v>0</v>
      </c>
      <c r="L17" s="69">
        <f t="shared" si="4"/>
        <v>0</v>
      </c>
      <c r="M17" s="69">
        <f t="shared" si="5"/>
        <v>0</v>
      </c>
      <c r="N17" s="69">
        <f t="shared" si="6"/>
        <v>0</v>
      </c>
      <c r="O17" s="69">
        <f t="shared" si="7"/>
        <v>0</v>
      </c>
      <c r="P17" s="69">
        <f t="shared" si="8"/>
        <v>0</v>
      </c>
      <c r="Q17" s="69">
        <f t="shared" si="9"/>
        <v>0</v>
      </c>
      <c r="R17" s="69">
        <f t="shared" si="10"/>
        <v>0</v>
      </c>
      <c r="S17" s="57">
        <f t="shared" si="11"/>
        <v>0</v>
      </c>
      <c r="T17" s="54"/>
      <c r="U17" s="59"/>
      <c r="V17" s="59"/>
      <c r="W17" s="59"/>
      <c r="X17" s="59"/>
      <c r="Y17" s="59"/>
      <c r="Z17" s="59"/>
      <c r="AA17" s="59"/>
      <c r="AB17" s="59"/>
      <c r="AC17" s="59"/>
    </row>
    <row r="18" spans="1:29" x14ac:dyDescent="0.25">
      <c r="A18" s="7">
        <f>Список!A18</f>
        <v>12</v>
      </c>
      <c r="B18" s="7" t="str">
        <f>Список!B18</f>
        <v>ГБУ "КОКБ"</v>
      </c>
      <c r="C18" s="68"/>
      <c r="D18" s="68"/>
      <c r="E18" s="56"/>
      <c r="F18" s="56"/>
      <c r="G18" s="17">
        <v>0</v>
      </c>
      <c r="H18" s="69">
        <f t="shared" si="0"/>
        <v>0</v>
      </c>
      <c r="I18" s="69">
        <f t="shared" si="1"/>
        <v>0</v>
      </c>
      <c r="J18" s="69">
        <f t="shared" si="2"/>
        <v>0</v>
      </c>
      <c r="K18" s="69">
        <f t="shared" si="3"/>
        <v>0</v>
      </c>
      <c r="L18" s="69">
        <f t="shared" si="4"/>
        <v>0</v>
      </c>
      <c r="M18" s="69">
        <f t="shared" si="5"/>
        <v>0</v>
      </c>
      <c r="N18" s="69">
        <f t="shared" si="6"/>
        <v>0</v>
      </c>
      <c r="O18" s="69">
        <f t="shared" si="7"/>
        <v>0</v>
      </c>
      <c r="P18" s="69">
        <f t="shared" si="8"/>
        <v>0</v>
      </c>
      <c r="Q18" s="69">
        <f t="shared" si="9"/>
        <v>0</v>
      </c>
      <c r="R18" s="69">
        <f t="shared" si="10"/>
        <v>0</v>
      </c>
      <c r="S18" s="57">
        <f t="shared" si="11"/>
        <v>0</v>
      </c>
      <c r="T18" s="54"/>
      <c r="U18" s="59"/>
      <c r="V18" s="59"/>
      <c r="W18" s="59"/>
      <c r="X18" s="59"/>
      <c r="Y18" s="59"/>
      <c r="Z18" s="59"/>
      <c r="AA18" s="59"/>
      <c r="AB18" s="59"/>
      <c r="AC18" s="59"/>
    </row>
    <row r="19" spans="1:29" x14ac:dyDescent="0.25">
      <c r="A19" s="7">
        <f>Список!A19</f>
        <v>13</v>
      </c>
      <c r="B19" s="7" t="str">
        <f>Список!B19</f>
        <v>ГБУ "КОБ №2"</v>
      </c>
      <c r="C19" s="68"/>
      <c r="D19" s="68"/>
      <c r="E19" s="56"/>
      <c r="F19" s="56"/>
      <c r="G19" s="17">
        <v>0</v>
      </c>
      <c r="H19" s="69">
        <f t="shared" si="0"/>
        <v>0</v>
      </c>
      <c r="I19" s="69">
        <f t="shared" si="1"/>
        <v>0</v>
      </c>
      <c r="J19" s="69">
        <f t="shared" si="2"/>
        <v>0</v>
      </c>
      <c r="K19" s="69">
        <f t="shared" si="3"/>
        <v>0</v>
      </c>
      <c r="L19" s="69">
        <f t="shared" si="4"/>
        <v>0</v>
      </c>
      <c r="M19" s="69">
        <f t="shared" si="5"/>
        <v>0</v>
      </c>
      <c r="N19" s="69">
        <f t="shared" si="6"/>
        <v>0</v>
      </c>
      <c r="O19" s="69">
        <f t="shared" si="7"/>
        <v>0</v>
      </c>
      <c r="P19" s="69">
        <f t="shared" si="8"/>
        <v>0</v>
      </c>
      <c r="Q19" s="69">
        <f t="shared" si="9"/>
        <v>0</v>
      </c>
      <c r="R19" s="69">
        <f t="shared" si="10"/>
        <v>0</v>
      </c>
      <c r="S19" s="57">
        <f t="shared" si="11"/>
        <v>0</v>
      </c>
      <c r="T19" s="54"/>
      <c r="U19" s="59"/>
      <c r="V19" s="59"/>
      <c r="W19" s="59"/>
      <c r="X19" s="59"/>
      <c r="Y19" s="59"/>
      <c r="Z19" s="59"/>
      <c r="AA19" s="59"/>
      <c r="AB19" s="59"/>
      <c r="AC19" s="59"/>
    </row>
    <row r="20" spans="1:29" x14ac:dyDescent="0.25">
      <c r="A20" s="7">
        <f>Список!A20</f>
        <v>14</v>
      </c>
      <c r="B20" s="7" t="str">
        <f>Список!B20</f>
        <v>ГБУ "КОДКБ ИМ. КРАСНОГО КРЕСТА"</v>
      </c>
      <c r="C20" s="68"/>
      <c r="D20" s="68"/>
      <c r="E20" s="56"/>
      <c r="F20" s="56"/>
      <c r="G20" s="17">
        <v>0</v>
      </c>
      <c r="H20" s="69">
        <f t="shared" si="0"/>
        <v>0</v>
      </c>
      <c r="I20" s="69">
        <f t="shared" si="1"/>
        <v>0</v>
      </c>
      <c r="J20" s="69">
        <f t="shared" si="2"/>
        <v>0</v>
      </c>
      <c r="K20" s="69">
        <f t="shared" si="3"/>
        <v>0</v>
      </c>
      <c r="L20" s="69">
        <f t="shared" si="4"/>
        <v>0</v>
      </c>
      <c r="M20" s="69">
        <f t="shared" si="5"/>
        <v>0</v>
      </c>
      <c r="N20" s="69">
        <f t="shared" si="6"/>
        <v>0</v>
      </c>
      <c r="O20" s="69">
        <f t="shared" si="7"/>
        <v>0</v>
      </c>
      <c r="P20" s="69">
        <f t="shared" si="8"/>
        <v>0</v>
      </c>
      <c r="Q20" s="69">
        <f t="shared" si="9"/>
        <v>0</v>
      </c>
      <c r="R20" s="69">
        <f t="shared" si="10"/>
        <v>0</v>
      </c>
      <c r="S20" s="57">
        <f t="shared" si="11"/>
        <v>0</v>
      </c>
      <c r="T20" s="54"/>
      <c r="U20" s="59"/>
      <c r="V20" s="59"/>
      <c r="W20" s="59"/>
      <c r="X20" s="59"/>
      <c r="Y20" s="59"/>
      <c r="Z20" s="59"/>
      <c r="AA20" s="59"/>
      <c r="AB20" s="59"/>
      <c r="AC20" s="59"/>
    </row>
    <row r="21" spans="1:29" x14ac:dyDescent="0.25">
      <c r="A21" s="7">
        <f>Список!A21</f>
        <v>15</v>
      </c>
      <c r="B21" s="7" t="str">
        <f>Список!B21</f>
        <v>ГБУ "КУРГАНСКИЙ ОБЛАСТНОЙ КАРДИОЛОГИЧЕСКИЙ ДИСПАНСЕР"</v>
      </c>
      <c r="C21" s="68"/>
      <c r="D21" s="68"/>
      <c r="E21" s="56"/>
      <c r="F21" s="56"/>
      <c r="G21" s="17">
        <v>0</v>
      </c>
      <c r="H21" s="69">
        <f t="shared" si="0"/>
        <v>0</v>
      </c>
      <c r="I21" s="69">
        <f t="shared" si="1"/>
        <v>0</v>
      </c>
      <c r="J21" s="69">
        <f t="shared" si="2"/>
        <v>0</v>
      </c>
      <c r="K21" s="69">
        <f t="shared" si="3"/>
        <v>0</v>
      </c>
      <c r="L21" s="69">
        <f t="shared" si="4"/>
        <v>0</v>
      </c>
      <c r="M21" s="69">
        <f t="shared" si="5"/>
        <v>0</v>
      </c>
      <c r="N21" s="69">
        <f t="shared" si="6"/>
        <v>0</v>
      </c>
      <c r="O21" s="69">
        <f t="shared" si="7"/>
        <v>0</v>
      </c>
      <c r="P21" s="69">
        <f t="shared" si="8"/>
        <v>0</v>
      </c>
      <c r="Q21" s="69">
        <f t="shared" si="9"/>
        <v>0</v>
      </c>
      <c r="R21" s="69">
        <f t="shared" si="10"/>
        <v>0</v>
      </c>
      <c r="S21" s="57">
        <f t="shared" si="11"/>
        <v>0</v>
      </c>
      <c r="T21" s="54"/>
      <c r="U21" s="59"/>
      <c r="V21" s="59"/>
      <c r="W21" s="59"/>
      <c r="X21" s="59"/>
      <c r="Y21" s="59"/>
      <c r="Z21" s="59"/>
      <c r="AA21" s="59"/>
      <c r="AB21" s="59"/>
      <c r="AC21" s="59"/>
    </row>
    <row r="22" spans="1:29" x14ac:dyDescent="0.25">
      <c r="A22" s="7">
        <f>Список!A22</f>
        <v>16</v>
      </c>
      <c r="B22" s="7" t="str">
        <f>Список!B22</f>
        <v>ГБУ "КООД"</v>
      </c>
      <c r="C22" s="68"/>
      <c r="D22" s="68"/>
      <c r="E22" s="56"/>
      <c r="F22" s="56"/>
      <c r="G22" s="17">
        <v>0</v>
      </c>
      <c r="H22" s="69">
        <f t="shared" si="0"/>
        <v>0</v>
      </c>
      <c r="I22" s="69">
        <f t="shared" si="1"/>
        <v>0</v>
      </c>
      <c r="J22" s="69">
        <f t="shared" si="2"/>
        <v>0</v>
      </c>
      <c r="K22" s="69">
        <f t="shared" si="3"/>
        <v>0</v>
      </c>
      <c r="L22" s="69">
        <f t="shared" si="4"/>
        <v>0</v>
      </c>
      <c r="M22" s="69">
        <f t="shared" si="5"/>
        <v>0</v>
      </c>
      <c r="N22" s="69">
        <f t="shared" si="6"/>
        <v>0</v>
      </c>
      <c r="O22" s="69">
        <f t="shared" si="7"/>
        <v>0</v>
      </c>
      <c r="P22" s="69">
        <f t="shared" si="8"/>
        <v>0</v>
      </c>
      <c r="Q22" s="69">
        <f t="shared" si="9"/>
        <v>0</v>
      </c>
      <c r="R22" s="69">
        <f t="shared" si="10"/>
        <v>0</v>
      </c>
      <c r="S22" s="57">
        <f t="shared" si="11"/>
        <v>0</v>
      </c>
      <c r="T22" s="54"/>
      <c r="U22" s="59"/>
      <c r="V22" s="59"/>
      <c r="W22" s="59"/>
      <c r="X22" s="59"/>
      <c r="Y22" s="59"/>
      <c r="Z22" s="59"/>
      <c r="AA22" s="59"/>
      <c r="AB22" s="59"/>
      <c r="AC22" s="59"/>
    </row>
    <row r="23" spans="1:29" x14ac:dyDescent="0.25">
      <c r="A23" s="7">
        <f>Список!A23</f>
        <v>17</v>
      </c>
      <c r="B23" s="7" t="str">
        <f>Список!B23</f>
        <v>ГБУ "КОГВВ"</v>
      </c>
      <c r="C23" s="68"/>
      <c r="D23" s="68"/>
      <c r="E23" s="56"/>
      <c r="F23" s="56"/>
      <c r="G23" s="17">
        <v>200</v>
      </c>
      <c r="H23" s="69">
        <f t="shared" si="0"/>
        <v>17</v>
      </c>
      <c r="I23" s="69">
        <f t="shared" si="1"/>
        <v>17</v>
      </c>
      <c r="J23" s="69">
        <f t="shared" si="2"/>
        <v>17</v>
      </c>
      <c r="K23" s="69">
        <f t="shared" si="3"/>
        <v>17</v>
      </c>
      <c r="L23" s="69">
        <f t="shared" si="4"/>
        <v>17</v>
      </c>
      <c r="M23" s="69">
        <f t="shared" si="5"/>
        <v>17</v>
      </c>
      <c r="N23" s="69">
        <f t="shared" si="6"/>
        <v>17</v>
      </c>
      <c r="O23" s="69">
        <f t="shared" si="7"/>
        <v>17</v>
      </c>
      <c r="P23" s="69">
        <f t="shared" si="8"/>
        <v>17</v>
      </c>
      <c r="Q23" s="69">
        <f t="shared" si="9"/>
        <v>17</v>
      </c>
      <c r="R23" s="69">
        <f t="shared" si="10"/>
        <v>17</v>
      </c>
      <c r="S23" s="57">
        <f t="shared" si="11"/>
        <v>13</v>
      </c>
      <c r="T23" s="54"/>
      <c r="U23" s="59"/>
      <c r="V23" s="59"/>
      <c r="W23" s="59"/>
      <c r="X23" s="59"/>
      <c r="Y23" s="59"/>
      <c r="Z23" s="59"/>
      <c r="AA23" s="59"/>
      <c r="AB23" s="59"/>
      <c r="AC23" s="59"/>
    </row>
    <row r="24" spans="1:29" x14ac:dyDescent="0.25">
      <c r="A24" s="7">
        <f>Список!A24</f>
        <v>18</v>
      </c>
      <c r="B24" s="7" t="str">
        <f>Список!B24</f>
        <v>ГБУ "КУРГАНСКАЯ ОБЛАСТНАЯ СПЕЦИАЛИЗИРОВАННАЯ ИНФЕКЦИОННАЯ БОЛЬНИЦА"</v>
      </c>
      <c r="C24" s="68"/>
      <c r="D24" s="68"/>
      <c r="E24" s="56"/>
      <c r="F24" s="56"/>
      <c r="G24" s="17">
        <v>0</v>
      </c>
      <c r="H24" s="69">
        <f t="shared" si="0"/>
        <v>0</v>
      </c>
      <c r="I24" s="69">
        <f t="shared" si="1"/>
        <v>0</v>
      </c>
      <c r="J24" s="69">
        <f t="shared" si="2"/>
        <v>0</v>
      </c>
      <c r="K24" s="69">
        <f t="shared" si="3"/>
        <v>0</v>
      </c>
      <c r="L24" s="69">
        <f t="shared" si="4"/>
        <v>0</v>
      </c>
      <c r="M24" s="69">
        <f t="shared" si="5"/>
        <v>0</v>
      </c>
      <c r="N24" s="69">
        <f t="shared" si="6"/>
        <v>0</v>
      </c>
      <c r="O24" s="69">
        <f t="shared" si="7"/>
        <v>0</v>
      </c>
      <c r="P24" s="69">
        <f t="shared" si="8"/>
        <v>0</v>
      </c>
      <c r="Q24" s="69">
        <f t="shared" si="9"/>
        <v>0</v>
      </c>
      <c r="R24" s="69">
        <f t="shared" si="10"/>
        <v>0</v>
      </c>
      <c r="S24" s="57">
        <f t="shared" si="11"/>
        <v>0</v>
      </c>
      <c r="T24" s="54"/>
      <c r="U24" s="59"/>
      <c r="V24" s="59"/>
      <c r="W24" s="59"/>
      <c r="X24" s="59"/>
      <c r="Y24" s="59"/>
      <c r="Z24" s="59"/>
      <c r="AA24" s="59"/>
      <c r="AB24" s="59"/>
      <c r="AC24" s="59"/>
    </row>
    <row r="25" spans="1:29" x14ac:dyDescent="0.25">
      <c r="A25" s="7">
        <f>Список!A25</f>
        <v>19</v>
      </c>
      <c r="B25" s="7" t="str">
        <f>Список!B25</f>
        <v>ГБУ "КОКВД"</v>
      </c>
      <c r="C25" s="68"/>
      <c r="D25" s="68"/>
      <c r="E25" s="56"/>
      <c r="F25" s="56"/>
      <c r="G25" s="17">
        <v>0</v>
      </c>
      <c r="H25" s="69">
        <f t="shared" si="0"/>
        <v>0</v>
      </c>
      <c r="I25" s="69">
        <f t="shared" si="1"/>
        <v>0</v>
      </c>
      <c r="J25" s="69">
        <f t="shared" si="2"/>
        <v>0</v>
      </c>
      <c r="K25" s="69">
        <f t="shared" si="3"/>
        <v>0</v>
      </c>
      <c r="L25" s="69">
        <f t="shared" si="4"/>
        <v>0</v>
      </c>
      <c r="M25" s="69">
        <f t="shared" si="5"/>
        <v>0</v>
      </c>
      <c r="N25" s="69">
        <f t="shared" si="6"/>
        <v>0</v>
      </c>
      <c r="O25" s="69">
        <f t="shared" si="7"/>
        <v>0</v>
      </c>
      <c r="P25" s="69">
        <f t="shared" si="8"/>
        <v>0</v>
      </c>
      <c r="Q25" s="69">
        <f t="shared" si="9"/>
        <v>0</v>
      </c>
      <c r="R25" s="69">
        <f t="shared" si="10"/>
        <v>0</v>
      </c>
      <c r="S25" s="57">
        <f t="shared" si="11"/>
        <v>0</v>
      </c>
      <c r="T25" s="54"/>
      <c r="U25" s="59"/>
      <c r="V25" s="59"/>
      <c r="W25" s="59"/>
      <c r="X25" s="59"/>
      <c r="Y25" s="59"/>
      <c r="Z25" s="59"/>
      <c r="AA25" s="59"/>
      <c r="AB25" s="59"/>
      <c r="AC25" s="59"/>
    </row>
    <row r="26" spans="1:29" x14ac:dyDescent="0.25">
      <c r="A26" s="7">
        <f>Список!A26</f>
        <v>20</v>
      </c>
      <c r="B26" s="7" t="str">
        <f>Список!B26</f>
        <v>ГБУ "КУРГАНСКИЙ ОБЛАСТНОЙ ЦЕНТР МЕДИЦИНСКОЙ ПРОФИЛАКТИКИ, ЛЕЧЕБНОЙ ФИЗКУЛЬТУРЫ И СПОРТИВНОЙ МЕДИЦИНЫ"</v>
      </c>
      <c r="C26" s="68"/>
      <c r="D26" s="68"/>
      <c r="E26" s="56"/>
      <c r="F26" s="56"/>
      <c r="G26" s="17">
        <v>0</v>
      </c>
      <c r="H26" s="69">
        <f t="shared" si="0"/>
        <v>0</v>
      </c>
      <c r="I26" s="69">
        <f t="shared" si="1"/>
        <v>0</v>
      </c>
      <c r="J26" s="69">
        <f t="shared" si="2"/>
        <v>0</v>
      </c>
      <c r="K26" s="69">
        <f t="shared" si="3"/>
        <v>0</v>
      </c>
      <c r="L26" s="69">
        <f t="shared" si="4"/>
        <v>0</v>
      </c>
      <c r="M26" s="69">
        <f t="shared" si="5"/>
        <v>0</v>
      </c>
      <c r="N26" s="69">
        <f t="shared" si="6"/>
        <v>0</v>
      </c>
      <c r="O26" s="69">
        <f t="shared" si="7"/>
        <v>0</v>
      </c>
      <c r="P26" s="69">
        <f t="shared" si="8"/>
        <v>0</v>
      </c>
      <c r="Q26" s="69">
        <f t="shared" si="9"/>
        <v>0</v>
      </c>
      <c r="R26" s="69">
        <f t="shared" si="10"/>
        <v>0</v>
      </c>
      <c r="S26" s="57">
        <f t="shared" si="11"/>
        <v>0</v>
      </c>
      <c r="T26" s="54"/>
      <c r="U26" s="59"/>
      <c r="V26" s="59"/>
      <c r="W26" s="59"/>
      <c r="X26" s="59"/>
      <c r="Y26" s="59"/>
      <c r="Z26" s="59"/>
      <c r="AA26" s="59"/>
      <c r="AB26" s="59"/>
      <c r="AC26" s="59"/>
    </row>
    <row r="27" spans="1:29" x14ac:dyDescent="0.25">
      <c r="A27" s="7">
        <f>Список!A27</f>
        <v>21</v>
      </c>
      <c r="B27" s="7" t="str">
        <f>Список!B27</f>
        <v>ГБУ "ПЕРИНАТАЛЬНЫЙ ЦЕНТР"</v>
      </c>
      <c r="C27" s="68"/>
      <c r="D27" s="68"/>
      <c r="E27" s="56"/>
      <c r="F27" s="56"/>
      <c r="G27" s="17">
        <v>0</v>
      </c>
      <c r="H27" s="69">
        <f t="shared" si="0"/>
        <v>0</v>
      </c>
      <c r="I27" s="69">
        <f t="shared" si="1"/>
        <v>0</v>
      </c>
      <c r="J27" s="69">
        <f t="shared" si="2"/>
        <v>0</v>
      </c>
      <c r="K27" s="69">
        <f t="shared" si="3"/>
        <v>0</v>
      </c>
      <c r="L27" s="69">
        <f t="shared" si="4"/>
        <v>0</v>
      </c>
      <c r="M27" s="69">
        <f t="shared" si="5"/>
        <v>0</v>
      </c>
      <c r="N27" s="69">
        <f t="shared" si="6"/>
        <v>0</v>
      </c>
      <c r="O27" s="69">
        <f t="shared" si="7"/>
        <v>0</v>
      </c>
      <c r="P27" s="69">
        <f t="shared" si="8"/>
        <v>0</v>
      </c>
      <c r="Q27" s="69">
        <f t="shared" si="9"/>
        <v>0</v>
      </c>
      <c r="R27" s="69">
        <f t="shared" si="10"/>
        <v>0</v>
      </c>
      <c r="S27" s="57">
        <f t="shared" si="11"/>
        <v>0</v>
      </c>
      <c r="T27" s="54"/>
      <c r="U27" s="59"/>
      <c r="V27" s="59"/>
      <c r="W27" s="59"/>
      <c r="X27" s="59"/>
      <c r="Y27" s="59"/>
      <c r="Z27" s="59"/>
      <c r="AA27" s="59"/>
      <c r="AB27" s="59"/>
      <c r="AC27" s="59"/>
    </row>
    <row r="28" spans="1:29" x14ac:dyDescent="0.25">
      <c r="A28" s="7">
        <f>Список!A28</f>
        <v>22</v>
      </c>
      <c r="B28" s="7" t="str">
        <f>Список!B28</f>
        <v>ФГБУ "НМИЦ ТО ИМЕНИ АКАДЕМИКА Г.А. ИЛИЗАРОВА" МИНЗДРАВА РОССИИ</v>
      </c>
      <c r="C28" s="68"/>
      <c r="D28" s="68"/>
      <c r="E28" s="56"/>
      <c r="F28" s="56"/>
      <c r="G28" s="17">
        <v>0</v>
      </c>
      <c r="H28" s="69">
        <f t="shared" si="0"/>
        <v>0</v>
      </c>
      <c r="I28" s="69">
        <f t="shared" si="1"/>
        <v>0</v>
      </c>
      <c r="J28" s="69">
        <f t="shared" si="2"/>
        <v>0</v>
      </c>
      <c r="K28" s="69">
        <f t="shared" si="3"/>
        <v>0</v>
      </c>
      <c r="L28" s="69">
        <f t="shared" si="4"/>
        <v>0</v>
      </c>
      <c r="M28" s="69">
        <f t="shared" si="5"/>
        <v>0</v>
      </c>
      <c r="N28" s="69">
        <f t="shared" si="6"/>
        <v>0</v>
      </c>
      <c r="O28" s="69">
        <f t="shared" si="7"/>
        <v>0</v>
      </c>
      <c r="P28" s="69">
        <f t="shared" si="8"/>
        <v>0</v>
      </c>
      <c r="Q28" s="69">
        <f t="shared" si="9"/>
        <v>0</v>
      </c>
      <c r="R28" s="69">
        <f t="shared" si="10"/>
        <v>0</v>
      </c>
      <c r="S28" s="57">
        <f t="shared" si="11"/>
        <v>0</v>
      </c>
      <c r="T28" s="54"/>
      <c r="U28" s="59"/>
      <c r="V28" s="59"/>
      <c r="W28" s="59"/>
      <c r="X28" s="59"/>
      <c r="Y28" s="59"/>
      <c r="Z28" s="59"/>
      <c r="AA28" s="59"/>
      <c r="AB28" s="59"/>
      <c r="AC28" s="59"/>
    </row>
    <row r="29" spans="1:29" x14ac:dyDescent="0.25">
      <c r="A29" s="7">
        <f>Список!A29</f>
        <v>23</v>
      </c>
      <c r="B29" s="7" t="str">
        <f>Список!B29</f>
        <v>ГБУ "КУРГАНСКАЯ БСМП"</v>
      </c>
      <c r="C29" s="68"/>
      <c r="D29" s="68"/>
      <c r="E29" s="56"/>
      <c r="F29" s="56"/>
      <c r="G29" s="17">
        <v>0</v>
      </c>
      <c r="H29" s="69">
        <f t="shared" si="0"/>
        <v>0</v>
      </c>
      <c r="I29" s="69">
        <f t="shared" si="1"/>
        <v>0</v>
      </c>
      <c r="J29" s="69">
        <f t="shared" si="2"/>
        <v>0</v>
      </c>
      <c r="K29" s="69">
        <f t="shared" si="3"/>
        <v>0</v>
      </c>
      <c r="L29" s="69">
        <f t="shared" si="4"/>
        <v>0</v>
      </c>
      <c r="M29" s="69">
        <f t="shared" si="5"/>
        <v>0</v>
      </c>
      <c r="N29" s="69">
        <f t="shared" si="6"/>
        <v>0</v>
      </c>
      <c r="O29" s="69">
        <f t="shared" si="7"/>
        <v>0</v>
      </c>
      <c r="P29" s="69">
        <f t="shared" si="8"/>
        <v>0</v>
      </c>
      <c r="Q29" s="69">
        <f t="shared" si="9"/>
        <v>0</v>
      </c>
      <c r="R29" s="69">
        <f t="shared" si="10"/>
        <v>0</v>
      </c>
      <c r="S29" s="57">
        <f t="shared" si="11"/>
        <v>0</v>
      </c>
      <c r="T29" s="54"/>
      <c r="U29" s="59"/>
      <c r="V29" s="59"/>
      <c r="W29" s="59"/>
      <c r="X29" s="59"/>
      <c r="Y29" s="59"/>
      <c r="Z29" s="59"/>
      <c r="AA29" s="59"/>
      <c r="AB29" s="59"/>
      <c r="AC29" s="59"/>
    </row>
    <row r="30" spans="1:29" x14ac:dyDescent="0.25">
      <c r="A30" s="7">
        <f>Список!A30</f>
        <v>24</v>
      </c>
      <c r="B30" s="7" t="str">
        <f>Список!B30</f>
        <v>ГБУ "КУРГАНСКАЯ ДЕТСКАЯ ПОЛИКЛИНИКА"</v>
      </c>
      <c r="C30" s="68"/>
      <c r="D30" s="68"/>
      <c r="E30" s="56"/>
      <c r="F30" s="56"/>
      <c r="G30" s="17">
        <v>493</v>
      </c>
      <c r="H30" s="69">
        <f t="shared" si="0"/>
        <v>41</v>
      </c>
      <c r="I30" s="69">
        <f t="shared" si="1"/>
        <v>41</v>
      </c>
      <c r="J30" s="69">
        <f t="shared" si="2"/>
        <v>41</v>
      </c>
      <c r="K30" s="69">
        <f t="shared" si="3"/>
        <v>41</v>
      </c>
      <c r="L30" s="69">
        <f t="shared" si="4"/>
        <v>41</v>
      </c>
      <c r="M30" s="69">
        <f t="shared" si="5"/>
        <v>41</v>
      </c>
      <c r="N30" s="69">
        <f t="shared" si="6"/>
        <v>41</v>
      </c>
      <c r="O30" s="69">
        <f t="shared" si="7"/>
        <v>41</v>
      </c>
      <c r="P30" s="69">
        <f t="shared" si="8"/>
        <v>41</v>
      </c>
      <c r="Q30" s="69">
        <f t="shared" si="9"/>
        <v>41</v>
      </c>
      <c r="R30" s="69">
        <f t="shared" si="10"/>
        <v>41</v>
      </c>
      <c r="S30" s="57">
        <f t="shared" si="11"/>
        <v>42</v>
      </c>
      <c r="T30" s="54"/>
      <c r="U30" s="59"/>
      <c r="V30" s="59"/>
      <c r="W30" s="59"/>
      <c r="X30" s="59"/>
      <c r="Y30" s="59"/>
      <c r="Z30" s="59"/>
      <c r="AA30" s="59"/>
      <c r="AB30" s="59"/>
      <c r="AC30" s="59"/>
    </row>
    <row r="31" spans="1:29" x14ac:dyDescent="0.25">
      <c r="A31" s="7">
        <f>Список!A31</f>
        <v>25</v>
      </c>
      <c r="B31" s="7" t="str">
        <f>Список!B31</f>
        <v>ГБУ "КУРГАНСКАЯ ПОЛИКЛИНИКА №1"</v>
      </c>
      <c r="C31" s="68"/>
      <c r="D31" s="68"/>
      <c r="E31" s="56"/>
      <c r="F31" s="56"/>
      <c r="G31" s="17">
        <v>279</v>
      </c>
      <c r="H31" s="69">
        <f t="shared" si="0"/>
        <v>23</v>
      </c>
      <c r="I31" s="69">
        <f t="shared" si="1"/>
        <v>23</v>
      </c>
      <c r="J31" s="69">
        <f t="shared" si="2"/>
        <v>23</v>
      </c>
      <c r="K31" s="69">
        <f t="shared" si="3"/>
        <v>23</v>
      </c>
      <c r="L31" s="69">
        <f t="shared" si="4"/>
        <v>23</v>
      </c>
      <c r="M31" s="69">
        <f t="shared" si="5"/>
        <v>23</v>
      </c>
      <c r="N31" s="69">
        <f t="shared" si="6"/>
        <v>23</v>
      </c>
      <c r="O31" s="69">
        <f t="shared" si="7"/>
        <v>23</v>
      </c>
      <c r="P31" s="69">
        <f t="shared" si="8"/>
        <v>23</v>
      </c>
      <c r="Q31" s="69">
        <f t="shared" si="9"/>
        <v>23</v>
      </c>
      <c r="R31" s="69">
        <f t="shared" si="10"/>
        <v>23</v>
      </c>
      <c r="S31" s="57">
        <f t="shared" si="11"/>
        <v>26</v>
      </c>
      <c r="T31" s="54"/>
      <c r="U31" s="54"/>
      <c r="V31" s="54"/>
      <c r="W31" s="54"/>
      <c r="X31" s="54"/>
      <c r="Y31" s="59"/>
      <c r="Z31" s="59"/>
      <c r="AA31" s="59"/>
      <c r="AB31" s="59"/>
      <c r="AC31" s="59"/>
    </row>
    <row r="32" spans="1:29" x14ac:dyDescent="0.25">
      <c r="A32" s="7">
        <f>Список!A32</f>
        <v>26</v>
      </c>
      <c r="B32" s="7" t="str">
        <f>Список!B32</f>
        <v>ГБУ "КУРГАНСКАЯ ПОЛИКЛИНИКА №2"</v>
      </c>
      <c r="C32" s="68"/>
      <c r="D32" s="68"/>
      <c r="E32" s="56"/>
      <c r="F32" s="56"/>
      <c r="G32" s="17">
        <v>300</v>
      </c>
      <c r="H32" s="69">
        <f t="shared" si="0"/>
        <v>25</v>
      </c>
      <c r="I32" s="69">
        <f t="shared" si="1"/>
        <v>25</v>
      </c>
      <c r="J32" s="69">
        <f t="shared" si="2"/>
        <v>25</v>
      </c>
      <c r="K32" s="69">
        <f t="shared" si="3"/>
        <v>25</v>
      </c>
      <c r="L32" s="69">
        <f t="shared" si="4"/>
        <v>25</v>
      </c>
      <c r="M32" s="69">
        <f t="shared" si="5"/>
        <v>25</v>
      </c>
      <c r="N32" s="69">
        <f t="shared" si="6"/>
        <v>25</v>
      </c>
      <c r="O32" s="69">
        <f t="shared" si="7"/>
        <v>25</v>
      </c>
      <c r="P32" s="69">
        <f t="shared" si="8"/>
        <v>25</v>
      </c>
      <c r="Q32" s="69">
        <f t="shared" si="9"/>
        <v>25</v>
      </c>
      <c r="R32" s="69">
        <f t="shared" si="10"/>
        <v>25</v>
      </c>
      <c r="S32" s="57">
        <f t="shared" si="11"/>
        <v>25</v>
      </c>
      <c r="T32" s="54"/>
      <c r="U32" s="54"/>
      <c r="V32" s="54"/>
      <c r="W32" s="54"/>
      <c r="X32" s="54"/>
      <c r="Y32" s="59"/>
      <c r="Z32" s="59"/>
      <c r="AA32" s="59"/>
      <c r="AB32" s="59"/>
      <c r="AC32" s="59"/>
    </row>
    <row r="33" spans="1:29" x14ac:dyDescent="0.25">
      <c r="A33" s="7">
        <f>Список!A33</f>
        <v>27</v>
      </c>
      <c r="B33" s="7" t="str">
        <f>Список!B33</f>
        <v>ГБУ "КУРГАНСКАЯ ДЕТСКАЯ СТОМАТОЛОГИЧЕСКАЯ ПОЛИКЛИНИКА"</v>
      </c>
      <c r="C33" s="68"/>
      <c r="D33" s="68"/>
      <c r="E33" s="56"/>
      <c r="F33" s="56"/>
      <c r="G33" s="17">
        <v>0</v>
      </c>
      <c r="H33" s="69">
        <f t="shared" si="0"/>
        <v>0</v>
      </c>
      <c r="I33" s="69">
        <f t="shared" si="1"/>
        <v>0</v>
      </c>
      <c r="J33" s="69">
        <f t="shared" si="2"/>
        <v>0</v>
      </c>
      <c r="K33" s="69">
        <f t="shared" si="3"/>
        <v>0</v>
      </c>
      <c r="L33" s="69">
        <f t="shared" si="4"/>
        <v>0</v>
      </c>
      <c r="M33" s="69">
        <f t="shared" si="5"/>
        <v>0</v>
      </c>
      <c r="N33" s="69">
        <f t="shared" si="6"/>
        <v>0</v>
      </c>
      <c r="O33" s="69">
        <f t="shared" si="7"/>
        <v>0</v>
      </c>
      <c r="P33" s="69">
        <f t="shared" si="8"/>
        <v>0</v>
      </c>
      <c r="Q33" s="69">
        <f t="shared" si="9"/>
        <v>0</v>
      </c>
      <c r="R33" s="69">
        <f t="shared" si="10"/>
        <v>0</v>
      </c>
      <c r="S33" s="57">
        <f t="shared" si="11"/>
        <v>0</v>
      </c>
      <c r="T33" s="54"/>
      <c r="U33" s="54"/>
      <c r="V33" s="54"/>
      <c r="W33" s="54"/>
      <c r="X33" s="54"/>
      <c r="Y33" s="59"/>
      <c r="Z33" s="59"/>
      <c r="AA33" s="59"/>
      <c r="AB33" s="59"/>
      <c r="AC33" s="59"/>
    </row>
    <row r="34" spans="1:29" x14ac:dyDescent="0.25">
      <c r="A34" s="7">
        <f>Список!A34</f>
        <v>28</v>
      </c>
      <c r="B34" s="7" t="str">
        <f>Список!B34</f>
        <v>МАУЗ "КУРГАНСКАЯ ГОРОДСКАЯ СТОМАТОЛОГИЧЕСКАЯ ПОЛИКЛИНИКА"</v>
      </c>
      <c r="C34" s="68"/>
      <c r="D34" s="68"/>
      <c r="E34" s="56"/>
      <c r="F34" s="56"/>
      <c r="G34" s="17">
        <v>0</v>
      </c>
      <c r="H34" s="69">
        <f t="shared" si="0"/>
        <v>0</v>
      </c>
      <c r="I34" s="69">
        <f t="shared" si="1"/>
        <v>0</v>
      </c>
      <c r="J34" s="69">
        <f t="shared" si="2"/>
        <v>0</v>
      </c>
      <c r="K34" s="69">
        <f t="shared" si="3"/>
        <v>0</v>
      </c>
      <c r="L34" s="69">
        <f t="shared" si="4"/>
        <v>0</v>
      </c>
      <c r="M34" s="69">
        <f t="shared" si="5"/>
        <v>0</v>
      </c>
      <c r="N34" s="69">
        <f t="shared" si="6"/>
        <v>0</v>
      </c>
      <c r="O34" s="69">
        <f t="shared" si="7"/>
        <v>0</v>
      </c>
      <c r="P34" s="69">
        <f t="shared" si="8"/>
        <v>0</v>
      </c>
      <c r="Q34" s="69">
        <f t="shared" si="9"/>
        <v>0</v>
      </c>
      <c r="R34" s="69">
        <f t="shared" si="10"/>
        <v>0</v>
      </c>
      <c r="S34" s="57">
        <f t="shared" si="11"/>
        <v>0</v>
      </c>
      <c r="T34" s="54"/>
      <c r="U34" s="54"/>
      <c r="V34" s="54"/>
      <c r="W34" s="54"/>
      <c r="X34" s="54"/>
      <c r="Y34" s="59"/>
      <c r="Z34" s="59"/>
      <c r="AA34" s="59"/>
      <c r="AB34" s="59"/>
      <c r="AC34" s="59"/>
    </row>
    <row r="35" spans="1:29" x14ac:dyDescent="0.25">
      <c r="A35" s="7">
        <f>Список!A35</f>
        <v>29</v>
      </c>
      <c r="B35" s="7" t="str">
        <f>Список!B35</f>
        <v>ГБУ "Шадринская городская больница"</v>
      </c>
      <c r="C35" s="68"/>
      <c r="D35" s="68"/>
      <c r="E35" s="56"/>
      <c r="F35" s="56"/>
      <c r="G35" s="17">
        <v>0</v>
      </c>
      <c r="H35" s="69">
        <f t="shared" si="0"/>
        <v>0</v>
      </c>
      <c r="I35" s="69">
        <f t="shared" si="1"/>
        <v>0</v>
      </c>
      <c r="J35" s="69">
        <f t="shared" si="2"/>
        <v>0</v>
      </c>
      <c r="K35" s="69">
        <f t="shared" si="3"/>
        <v>0</v>
      </c>
      <c r="L35" s="69">
        <f t="shared" si="4"/>
        <v>0</v>
      </c>
      <c r="M35" s="69">
        <f t="shared" si="5"/>
        <v>0</v>
      </c>
      <c r="N35" s="69">
        <f t="shared" si="6"/>
        <v>0</v>
      </c>
      <c r="O35" s="69">
        <f t="shared" si="7"/>
        <v>0</v>
      </c>
      <c r="P35" s="69">
        <f t="shared" si="8"/>
        <v>0</v>
      </c>
      <c r="Q35" s="69">
        <f t="shared" si="9"/>
        <v>0</v>
      </c>
      <c r="R35" s="69">
        <f t="shared" si="10"/>
        <v>0</v>
      </c>
      <c r="S35" s="57">
        <f t="shared" si="11"/>
        <v>0</v>
      </c>
      <c r="T35" s="54"/>
      <c r="U35" s="54"/>
      <c r="V35" s="54"/>
      <c r="W35" s="54"/>
      <c r="X35" s="54"/>
      <c r="Y35" s="59"/>
      <c r="Z35" s="59"/>
      <c r="AA35" s="59"/>
      <c r="AB35" s="59"/>
      <c r="AC35" s="59"/>
    </row>
    <row r="36" spans="1:29" x14ac:dyDescent="0.25">
      <c r="A36" s="7">
        <f>Список!A36</f>
        <v>30</v>
      </c>
      <c r="B36" s="7" t="str">
        <f>Список!B36</f>
        <v>ЧУЗ "РЖД-МЕДИЦИНА" Г.КУРГАН"</v>
      </c>
      <c r="C36" s="68"/>
      <c r="D36" s="68"/>
      <c r="E36" s="56"/>
      <c r="F36" s="56"/>
      <c r="G36" s="17">
        <v>100</v>
      </c>
      <c r="H36" s="69">
        <f t="shared" si="0"/>
        <v>8</v>
      </c>
      <c r="I36" s="69">
        <f t="shared" si="1"/>
        <v>8</v>
      </c>
      <c r="J36" s="69">
        <f t="shared" si="2"/>
        <v>8</v>
      </c>
      <c r="K36" s="69">
        <f t="shared" si="3"/>
        <v>8</v>
      </c>
      <c r="L36" s="69">
        <f t="shared" si="4"/>
        <v>8</v>
      </c>
      <c r="M36" s="69">
        <f t="shared" si="5"/>
        <v>8</v>
      </c>
      <c r="N36" s="69">
        <f t="shared" si="6"/>
        <v>8</v>
      </c>
      <c r="O36" s="69">
        <f t="shared" si="7"/>
        <v>8</v>
      </c>
      <c r="P36" s="69">
        <f t="shared" si="8"/>
        <v>8</v>
      </c>
      <c r="Q36" s="69">
        <f t="shared" si="9"/>
        <v>8</v>
      </c>
      <c r="R36" s="69">
        <f t="shared" si="10"/>
        <v>8</v>
      </c>
      <c r="S36" s="57">
        <f t="shared" si="11"/>
        <v>12</v>
      </c>
      <c r="T36" s="54"/>
      <c r="U36" s="54"/>
      <c r="V36" s="54"/>
      <c r="W36" s="54"/>
      <c r="X36" s="54"/>
      <c r="Y36" s="59"/>
      <c r="Z36" s="59"/>
      <c r="AA36" s="59"/>
      <c r="AB36" s="59"/>
      <c r="AC36" s="59"/>
    </row>
    <row r="37" spans="1:29" x14ac:dyDescent="0.25">
      <c r="A37" s="7">
        <f>Список!A37</f>
        <v>31</v>
      </c>
      <c r="B37" s="7" t="str">
        <f>Список!B37</f>
        <v>ФКУЗ "МСЧ МВД РОССИИ ПО КУРГАНСКОЙ ОБЛАСТИ"</v>
      </c>
      <c r="C37" s="68"/>
      <c r="D37" s="68"/>
      <c r="E37" s="56"/>
      <c r="F37" s="56"/>
      <c r="G37" s="17">
        <v>0</v>
      </c>
      <c r="H37" s="69">
        <f t="shared" si="0"/>
        <v>0</v>
      </c>
      <c r="I37" s="69">
        <f t="shared" si="1"/>
        <v>0</v>
      </c>
      <c r="J37" s="69">
        <f t="shared" si="2"/>
        <v>0</v>
      </c>
      <c r="K37" s="69">
        <f t="shared" si="3"/>
        <v>0</v>
      </c>
      <c r="L37" s="69">
        <f t="shared" si="4"/>
        <v>0</v>
      </c>
      <c r="M37" s="69">
        <f t="shared" si="5"/>
        <v>0</v>
      </c>
      <c r="N37" s="69">
        <f t="shared" si="6"/>
        <v>0</v>
      </c>
      <c r="O37" s="69">
        <f t="shared" si="7"/>
        <v>0</v>
      </c>
      <c r="P37" s="69">
        <f t="shared" si="8"/>
        <v>0</v>
      </c>
      <c r="Q37" s="69">
        <f t="shared" si="9"/>
        <v>0</v>
      </c>
      <c r="R37" s="69">
        <f t="shared" si="10"/>
        <v>0</v>
      </c>
      <c r="S37" s="57">
        <f t="shared" si="11"/>
        <v>0</v>
      </c>
      <c r="T37" s="54"/>
      <c r="U37" s="54"/>
      <c r="V37" s="54"/>
      <c r="W37" s="54"/>
      <c r="X37" s="54"/>
      <c r="Y37" s="59"/>
      <c r="Z37" s="59"/>
      <c r="AA37" s="59"/>
      <c r="AB37" s="59"/>
      <c r="AC37" s="59"/>
    </row>
    <row r="38" spans="1:29" x14ac:dyDescent="0.25">
      <c r="A38" s="7">
        <f>Список!A38</f>
        <v>32</v>
      </c>
      <c r="B38" s="7" t="str">
        <f>Список!B38</f>
        <v>ПАО "КУРГАНМАШЗАВОД"</v>
      </c>
      <c r="C38" s="68"/>
      <c r="D38" s="68"/>
      <c r="E38" s="56"/>
      <c r="F38" s="56"/>
      <c r="G38" s="17">
        <v>0</v>
      </c>
      <c r="H38" s="69">
        <f t="shared" si="0"/>
        <v>0</v>
      </c>
      <c r="I38" s="69">
        <f t="shared" si="1"/>
        <v>0</v>
      </c>
      <c r="J38" s="69">
        <f t="shared" si="2"/>
        <v>0</v>
      </c>
      <c r="K38" s="69">
        <f t="shared" si="3"/>
        <v>0</v>
      </c>
      <c r="L38" s="69">
        <f t="shared" si="4"/>
        <v>0</v>
      </c>
      <c r="M38" s="69">
        <f t="shared" si="5"/>
        <v>0</v>
      </c>
      <c r="N38" s="69">
        <f t="shared" si="6"/>
        <v>0</v>
      </c>
      <c r="O38" s="69">
        <f t="shared" si="7"/>
        <v>0</v>
      </c>
      <c r="P38" s="69">
        <f t="shared" si="8"/>
        <v>0</v>
      </c>
      <c r="Q38" s="69">
        <f t="shared" si="9"/>
        <v>0</v>
      </c>
      <c r="R38" s="69">
        <f t="shared" si="10"/>
        <v>0</v>
      </c>
      <c r="S38" s="57">
        <f t="shared" si="11"/>
        <v>0</v>
      </c>
      <c r="T38" s="54"/>
      <c r="U38" s="54"/>
      <c r="V38" s="54"/>
      <c r="W38" s="54"/>
      <c r="X38" s="54"/>
      <c r="Y38" s="59"/>
      <c r="Z38" s="59"/>
      <c r="AA38" s="59"/>
      <c r="AB38" s="59"/>
      <c r="AC38" s="59"/>
    </row>
    <row r="39" spans="1:29" x14ac:dyDescent="0.25">
      <c r="A39" s="7">
        <f>Список!A39</f>
        <v>33</v>
      </c>
      <c r="B39" s="7" t="str">
        <f>Список!B39</f>
        <v>АО "ЦСМ"</v>
      </c>
      <c r="C39" s="68"/>
      <c r="D39" s="68"/>
      <c r="E39" s="56"/>
      <c r="F39" s="56"/>
      <c r="G39" s="17">
        <v>0</v>
      </c>
      <c r="H39" s="69">
        <f t="shared" si="0"/>
        <v>0</v>
      </c>
      <c r="I39" s="69">
        <f t="shared" si="1"/>
        <v>0</v>
      </c>
      <c r="J39" s="69">
        <f t="shared" si="2"/>
        <v>0</v>
      </c>
      <c r="K39" s="69">
        <f t="shared" si="3"/>
        <v>0</v>
      </c>
      <c r="L39" s="69">
        <f t="shared" si="4"/>
        <v>0</v>
      </c>
      <c r="M39" s="69">
        <f t="shared" si="5"/>
        <v>0</v>
      </c>
      <c r="N39" s="69">
        <f t="shared" si="6"/>
        <v>0</v>
      </c>
      <c r="O39" s="69">
        <f t="shared" si="7"/>
        <v>0</v>
      </c>
      <c r="P39" s="69">
        <f t="shared" si="8"/>
        <v>0</v>
      </c>
      <c r="Q39" s="69">
        <f t="shared" si="9"/>
        <v>0</v>
      </c>
      <c r="R39" s="69">
        <f t="shared" si="10"/>
        <v>0</v>
      </c>
      <c r="S39" s="57">
        <f t="shared" si="11"/>
        <v>0</v>
      </c>
      <c r="T39" s="54"/>
      <c r="U39" s="54"/>
      <c r="V39" s="54"/>
      <c r="W39" s="54"/>
      <c r="X39" s="54"/>
      <c r="Y39" s="59"/>
      <c r="Z39" s="59"/>
      <c r="AA39" s="59"/>
      <c r="AB39" s="59"/>
      <c r="AC39" s="59"/>
    </row>
    <row r="40" spans="1:29" x14ac:dyDescent="0.25">
      <c r="A40" s="7">
        <f>Список!A40</f>
        <v>34</v>
      </c>
      <c r="B40" s="7" t="str">
        <f>Список!B40</f>
        <v>ООО МЦ" ЗДОРОВЬЕ"</v>
      </c>
      <c r="C40" s="68"/>
      <c r="D40" s="68"/>
      <c r="E40" s="56"/>
      <c r="F40" s="56"/>
      <c r="G40" s="17">
        <v>0</v>
      </c>
      <c r="H40" s="69">
        <f t="shared" si="0"/>
        <v>0</v>
      </c>
      <c r="I40" s="69">
        <f t="shared" si="1"/>
        <v>0</v>
      </c>
      <c r="J40" s="69">
        <f t="shared" si="2"/>
        <v>0</v>
      </c>
      <c r="K40" s="69">
        <f t="shared" si="3"/>
        <v>0</v>
      </c>
      <c r="L40" s="69">
        <f t="shared" si="4"/>
        <v>0</v>
      </c>
      <c r="M40" s="69">
        <f t="shared" si="5"/>
        <v>0</v>
      </c>
      <c r="N40" s="69">
        <f t="shared" si="6"/>
        <v>0</v>
      </c>
      <c r="O40" s="69">
        <f t="shared" si="7"/>
        <v>0</v>
      </c>
      <c r="P40" s="69">
        <f t="shared" si="8"/>
        <v>0</v>
      </c>
      <c r="Q40" s="69">
        <f t="shared" si="9"/>
        <v>0</v>
      </c>
      <c r="R40" s="69">
        <f t="shared" si="10"/>
        <v>0</v>
      </c>
      <c r="S40" s="57">
        <f t="shared" si="11"/>
        <v>0</v>
      </c>
      <c r="T40" s="54"/>
      <c r="U40" s="54"/>
      <c r="V40" s="54"/>
      <c r="W40" s="54"/>
      <c r="X40" s="54"/>
      <c r="Y40" s="59"/>
      <c r="Z40" s="59"/>
      <c r="AA40" s="59"/>
      <c r="AB40" s="59"/>
      <c r="AC40" s="59"/>
    </row>
    <row r="41" spans="1:29" x14ac:dyDescent="0.25">
      <c r="A41" s="7">
        <f>Список!A41</f>
        <v>35</v>
      </c>
      <c r="B41" s="7" t="str">
        <f>Список!B41</f>
        <v>ООО "ДИАКАВ"</v>
      </c>
      <c r="C41" s="56"/>
      <c r="D41" s="56"/>
      <c r="E41" s="56"/>
      <c r="F41" s="56"/>
      <c r="G41" s="17">
        <v>0</v>
      </c>
      <c r="H41" s="69">
        <f t="shared" si="0"/>
        <v>0</v>
      </c>
      <c r="I41" s="69">
        <f t="shared" si="1"/>
        <v>0</v>
      </c>
      <c r="J41" s="69">
        <f t="shared" si="2"/>
        <v>0</v>
      </c>
      <c r="K41" s="69">
        <f t="shared" si="3"/>
        <v>0</v>
      </c>
      <c r="L41" s="69">
        <f t="shared" si="4"/>
        <v>0</v>
      </c>
      <c r="M41" s="69">
        <f t="shared" si="5"/>
        <v>0</v>
      </c>
      <c r="N41" s="69">
        <f t="shared" si="6"/>
        <v>0</v>
      </c>
      <c r="O41" s="69">
        <f t="shared" si="7"/>
        <v>0</v>
      </c>
      <c r="P41" s="69">
        <f t="shared" si="8"/>
        <v>0</v>
      </c>
      <c r="Q41" s="69">
        <f t="shared" si="9"/>
        <v>0</v>
      </c>
      <c r="R41" s="69">
        <f t="shared" si="10"/>
        <v>0</v>
      </c>
      <c r="S41" s="57">
        <f t="shared" si="11"/>
        <v>0</v>
      </c>
      <c r="T41" s="54"/>
      <c r="U41" s="59"/>
      <c r="V41" s="59"/>
      <c r="W41" s="59"/>
      <c r="X41" s="59"/>
      <c r="Y41" s="59"/>
      <c r="Z41" s="59"/>
      <c r="AA41" s="59"/>
      <c r="AB41" s="59"/>
      <c r="AC41" s="59"/>
    </row>
    <row r="42" spans="1:29" x14ac:dyDescent="0.25">
      <c r="A42" s="7">
        <f>Список!A42</f>
        <v>36</v>
      </c>
      <c r="B42" s="7" t="str">
        <f>Список!B42</f>
        <v>ООО "ЦАД 45"</v>
      </c>
      <c r="C42" s="68"/>
      <c r="D42" s="68"/>
      <c r="E42" s="56"/>
      <c r="F42" s="56"/>
      <c r="G42" s="17">
        <v>0</v>
      </c>
      <c r="H42" s="69">
        <f t="shared" si="0"/>
        <v>0</v>
      </c>
      <c r="I42" s="69">
        <f t="shared" si="1"/>
        <v>0</v>
      </c>
      <c r="J42" s="69">
        <f t="shared" si="2"/>
        <v>0</v>
      </c>
      <c r="K42" s="69">
        <f t="shared" si="3"/>
        <v>0</v>
      </c>
      <c r="L42" s="69">
        <f t="shared" si="4"/>
        <v>0</v>
      </c>
      <c r="M42" s="69">
        <f t="shared" si="5"/>
        <v>0</v>
      </c>
      <c r="N42" s="69">
        <f t="shared" si="6"/>
        <v>0</v>
      </c>
      <c r="O42" s="69">
        <f t="shared" si="7"/>
        <v>0</v>
      </c>
      <c r="P42" s="69">
        <f t="shared" si="8"/>
        <v>0</v>
      </c>
      <c r="Q42" s="69">
        <f t="shared" si="9"/>
        <v>0</v>
      </c>
      <c r="R42" s="69">
        <f t="shared" si="10"/>
        <v>0</v>
      </c>
      <c r="S42" s="57">
        <f t="shared" si="11"/>
        <v>0</v>
      </c>
      <c r="T42" s="54"/>
      <c r="U42" s="59"/>
      <c r="V42" s="59"/>
      <c r="W42" s="59"/>
      <c r="X42" s="59"/>
      <c r="Y42" s="59"/>
      <c r="Z42" s="59"/>
      <c r="AA42" s="59"/>
      <c r="AB42" s="59"/>
      <c r="AC42" s="59"/>
    </row>
    <row r="43" spans="1:29" x14ac:dyDescent="0.25">
      <c r="A43" s="7">
        <f>Список!A43</f>
        <v>37</v>
      </c>
      <c r="B43" s="7" t="str">
        <f>Список!B43</f>
        <v>ООО "ДОКТОР"</v>
      </c>
      <c r="C43" s="68"/>
      <c r="D43" s="68"/>
      <c r="E43" s="56"/>
      <c r="F43" s="56"/>
      <c r="G43" s="17">
        <v>0</v>
      </c>
      <c r="H43" s="69">
        <f t="shared" si="0"/>
        <v>0</v>
      </c>
      <c r="I43" s="69">
        <f t="shared" si="1"/>
        <v>0</v>
      </c>
      <c r="J43" s="69">
        <f t="shared" si="2"/>
        <v>0</v>
      </c>
      <c r="K43" s="69">
        <f t="shared" si="3"/>
        <v>0</v>
      </c>
      <c r="L43" s="69">
        <f t="shared" si="4"/>
        <v>0</v>
      </c>
      <c r="M43" s="69">
        <f t="shared" si="5"/>
        <v>0</v>
      </c>
      <c r="N43" s="69">
        <f t="shared" si="6"/>
        <v>0</v>
      </c>
      <c r="O43" s="69">
        <f t="shared" si="7"/>
        <v>0</v>
      </c>
      <c r="P43" s="69">
        <f t="shared" si="8"/>
        <v>0</v>
      </c>
      <c r="Q43" s="69">
        <f t="shared" si="9"/>
        <v>0</v>
      </c>
      <c r="R43" s="69">
        <f t="shared" si="10"/>
        <v>0</v>
      </c>
      <c r="S43" s="57">
        <f t="shared" si="11"/>
        <v>0</v>
      </c>
      <c r="T43" s="54"/>
      <c r="U43" s="54"/>
      <c r="V43" s="54"/>
      <c r="W43" s="54"/>
      <c r="X43" s="54"/>
      <c r="Y43" s="59"/>
      <c r="Z43" s="59"/>
      <c r="AA43" s="59"/>
      <c r="AB43" s="59"/>
      <c r="AC43" s="59"/>
    </row>
    <row r="44" spans="1:29" x14ac:dyDescent="0.25">
      <c r="A44" s="7">
        <f>Список!A44</f>
        <v>38</v>
      </c>
      <c r="B44" s="7" t="str">
        <f>Список!B44</f>
        <v>ООО "АЛЬФАМЕД"  45202306300</v>
      </c>
      <c r="C44" s="68"/>
      <c r="D44" s="68"/>
      <c r="E44" s="56"/>
      <c r="F44" s="56"/>
      <c r="G44" s="17">
        <v>0</v>
      </c>
      <c r="H44" s="69">
        <f t="shared" si="0"/>
        <v>0</v>
      </c>
      <c r="I44" s="69">
        <f t="shared" si="1"/>
        <v>0</v>
      </c>
      <c r="J44" s="69">
        <f t="shared" si="2"/>
        <v>0</v>
      </c>
      <c r="K44" s="69">
        <f t="shared" si="3"/>
        <v>0</v>
      </c>
      <c r="L44" s="69">
        <f t="shared" si="4"/>
        <v>0</v>
      </c>
      <c r="M44" s="69">
        <f t="shared" si="5"/>
        <v>0</v>
      </c>
      <c r="N44" s="69">
        <f t="shared" si="6"/>
        <v>0</v>
      </c>
      <c r="O44" s="69">
        <f t="shared" si="7"/>
        <v>0</v>
      </c>
      <c r="P44" s="69">
        <f t="shared" si="8"/>
        <v>0</v>
      </c>
      <c r="Q44" s="69">
        <f t="shared" si="9"/>
        <v>0</v>
      </c>
      <c r="R44" s="69">
        <f t="shared" si="10"/>
        <v>0</v>
      </c>
      <c r="S44" s="57">
        <f t="shared" si="11"/>
        <v>0</v>
      </c>
      <c r="T44" s="54"/>
      <c r="U44" s="54"/>
      <c r="V44" s="54"/>
      <c r="W44" s="54"/>
      <c r="X44" s="54"/>
      <c r="Y44" s="59"/>
      <c r="Z44" s="59"/>
      <c r="AA44" s="59"/>
      <c r="AB44" s="59"/>
      <c r="AC44" s="59"/>
    </row>
    <row r="45" spans="1:29" x14ac:dyDescent="0.25">
      <c r="A45" s="7">
        <f>Список!A45</f>
        <v>39</v>
      </c>
      <c r="B45" s="7" t="str">
        <f>Список!B45</f>
        <v>ГБУ "САНАТОРИЙ "ОЗЕРО ГОРЬКОЕ"</v>
      </c>
      <c r="C45" s="68"/>
      <c r="D45" s="68"/>
      <c r="E45" s="56"/>
      <c r="F45" s="56"/>
      <c r="G45" s="17">
        <v>0</v>
      </c>
      <c r="H45" s="69">
        <f t="shared" si="0"/>
        <v>0</v>
      </c>
      <c r="I45" s="69">
        <f t="shared" si="1"/>
        <v>0</v>
      </c>
      <c r="J45" s="69">
        <f t="shared" si="2"/>
        <v>0</v>
      </c>
      <c r="K45" s="69">
        <f t="shared" si="3"/>
        <v>0</v>
      </c>
      <c r="L45" s="69">
        <f t="shared" si="4"/>
        <v>0</v>
      </c>
      <c r="M45" s="69">
        <f t="shared" si="5"/>
        <v>0</v>
      </c>
      <c r="N45" s="69">
        <f t="shared" si="6"/>
        <v>0</v>
      </c>
      <c r="O45" s="69">
        <f t="shared" si="7"/>
        <v>0</v>
      </c>
      <c r="P45" s="69">
        <f t="shared" si="8"/>
        <v>0</v>
      </c>
      <c r="Q45" s="69">
        <f t="shared" si="9"/>
        <v>0</v>
      </c>
      <c r="R45" s="69">
        <f t="shared" si="10"/>
        <v>0</v>
      </c>
      <c r="S45" s="57">
        <f t="shared" si="11"/>
        <v>0</v>
      </c>
      <c r="T45" s="54"/>
      <c r="U45" s="54"/>
      <c r="V45" s="54"/>
      <c r="W45" s="54"/>
      <c r="X45" s="54"/>
      <c r="Y45" s="59"/>
      <c r="Z45" s="59"/>
      <c r="AA45" s="59"/>
      <c r="AB45" s="59"/>
      <c r="AC45" s="59"/>
    </row>
    <row r="46" spans="1:29" x14ac:dyDescent="0.25">
      <c r="A46" s="7">
        <f>Список!A46</f>
        <v>40</v>
      </c>
      <c r="B46" s="7" t="str">
        <f>Список!B46</f>
        <v>ООО НУЗ ОК "ОРБИТА"</v>
      </c>
      <c r="C46" s="68"/>
      <c r="D46" s="68"/>
      <c r="E46" s="56"/>
      <c r="F46" s="56"/>
      <c r="G46" s="17">
        <v>0</v>
      </c>
      <c r="H46" s="69">
        <f t="shared" si="0"/>
        <v>0</v>
      </c>
      <c r="I46" s="69">
        <f t="shared" si="1"/>
        <v>0</v>
      </c>
      <c r="J46" s="69">
        <f t="shared" si="2"/>
        <v>0</v>
      </c>
      <c r="K46" s="69">
        <f t="shared" si="3"/>
        <v>0</v>
      </c>
      <c r="L46" s="69">
        <f t="shared" si="4"/>
        <v>0</v>
      </c>
      <c r="M46" s="69">
        <f t="shared" si="5"/>
        <v>0</v>
      </c>
      <c r="N46" s="69">
        <f t="shared" si="6"/>
        <v>0</v>
      </c>
      <c r="O46" s="69">
        <f t="shared" si="7"/>
        <v>0</v>
      </c>
      <c r="P46" s="69">
        <f t="shared" si="8"/>
        <v>0</v>
      </c>
      <c r="Q46" s="69">
        <f t="shared" si="9"/>
        <v>0</v>
      </c>
      <c r="R46" s="69">
        <f t="shared" si="10"/>
        <v>0</v>
      </c>
      <c r="S46" s="57">
        <f t="shared" si="11"/>
        <v>0</v>
      </c>
      <c r="T46" s="54"/>
      <c r="U46" s="54"/>
      <c r="V46" s="54"/>
      <c r="W46" s="54"/>
      <c r="X46" s="54"/>
      <c r="Y46" s="59"/>
      <c r="Z46" s="59"/>
      <c r="AA46" s="59"/>
      <c r="AB46" s="59"/>
      <c r="AC46" s="59"/>
    </row>
    <row r="47" spans="1:29" x14ac:dyDescent="0.25">
      <c r="A47" s="7">
        <f>Список!A47</f>
        <v>41</v>
      </c>
      <c r="B47" s="7" t="str">
        <f>Список!B47</f>
        <v>ООО "МАСТЕРСЛУХ"</v>
      </c>
      <c r="C47" s="68"/>
      <c r="D47" s="68"/>
      <c r="E47" s="56"/>
      <c r="F47" s="56"/>
      <c r="G47" s="17">
        <v>0</v>
      </c>
      <c r="H47" s="69">
        <f t="shared" si="0"/>
        <v>0</v>
      </c>
      <c r="I47" s="69">
        <f t="shared" si="1"/>
        <v>0</v>
      </c>
      <c r="J47" s="69">
        <f t="shared" si="2"/>
        <v>0</v>
      </c>
      <c r="K47" s="69">
        <f t="shared" si="3"/>
        <v>0</v>
      </c>
      <c r="L47" s="69">
        <f t="shared" si="4"/>
        <v>0</v>
      </c>
      <c r="M47" s="69">
        <f t="shared" si="5"/>
        <v>0</v>
      </c>
      <c r="N47" s="69">
        <f t="shared" si="6"/>
        <v>0</v>
      </c>
      <c r="O47" s="69">
        <f t="shared" si="7"/>
        <v>0</v>
      </c>
      <c r="P47" s="69">
        <f t="shared" si="8"/>
        <v>0</v>
      </c>
      <c r="Q47" s="69">
        <f t="shared" si="9"/>
        <v>0</v>
      </c>
      <c r="R47" s="69">
        <f t="shared" si="10"/>
        <v>0</v>
      </c>
      <c r="S47" s="57">
        <f t="shared" si="11"/>
        <v>0</v>
      </c>
      <c r="T47" s="54"/>
      <c r="U47" s="54"/>
      <c r="V47" s="54"/>
      <c r="W47" s="54"/>
      <c r="X47" s="54"/>
      <c r="Y47" s="59"/>
      <c r="Z47" s="59"/>
      <c r="AA47" s="59"/>
      <c r="AB47" s="59"/>
      <c r="AC47" s="59"/>
    </row>
    <row r="48" spans="1:29" x14ac:dyDescent="0.25">
      <c r="A48" s="7">
        <f>Список!A48</f>
        <v>42</v>
      </c>
      <c r="B48" s="7" t="str">
        <f>Список!B48</f>
        <v>ООО "ЛДК "ЦЕНТР ДНК"</v>
      </c>
      <c r="C48" s="68"/>
      <c r="D48" s="68"/>
      <c r="E48" s="56"/>
      <c r="F48" s="56"/>
      <c r="G48" s="17">
        <v>0</v>
      </c>
      <c r="H48" s="69">
        <f t="shared" si="0"/>
        <v>0</v>
      </c>
      <c r="I48" s="69">
        <f t="shared" si="1"/>
        <v>0</v>
      </c>
      <c r="J48" s="69">
        <f t="shared" si="2"/>
        <v>0</v>
      </c>
      <c r="K48" s="69">
        <f t="shared" si="3"/>
        <v>0</v>
      </c>
      <c r="L48" s="69">
        <f t="shared" si="4"/>
        <v>0</v>
      </c>
      <c r="M48" s="69">
        <f t="shared" si="5"/>
        <v>0</v>
      </c>
      <c r="N48" s="69">
        <f t="shared" si="6"/>
        <v>0</v>
      </c>
      <c r="O48" s="69">
        <f t="shared" si="7"/>
        <v>0</v>
      </c>
      <c r="P48" s="69">
        <f t="shared" si="8"/>
        <v>0</v>
      </c>
      <c r="Q48" s="69">
        <f t="shared" si="9"/>
        <v>0</v>
      </c>
      <c r="R48" s="69">
        <f t="shared" si="10"/>
        <v>0</v>
      </c>
      <c r="S48" s="57">
        <f t="shared" si="11"/>
        <v>0</v>
      </c>
      <c r="T48" s="54"/>
      <c r="U48" s="54"/>
      <c r="V48" s="54"/>
      <c r="W48" s="54"/>
      <c r="X48" s="54"/>
      <c r="Y48" s="59"/>
      <c r="Z48" s="59"/>
      <c r="AA48" s="59"/>
      <c r="AB48" s="59"/>
      <c r="AC48" s="59"/>
    </row>
    <row r="49" spans="1:29" x14ac:dyDescent="0.25">
      <c r="A49" s="7">
        <f>Список!A49</f>
        <v>43</v>
      </c>
      <c r="B49" s="7" t="str">
        <f>Список!B49</f>
        <v>ООО "ОФТАЛЬМО-РЕГИОН"</v>
      </c>
      <c r="C49" s="68"/>
      <c r="D49" s="68"/>
      <c r="E49" s="56"/>
      <c r="F49" s="56"/>
      <c r="G49" s="17">
        <v>0</v>
      </c>
      <c r="H49" s="69">
        <f t="shared" si="0"/>
        <v>0</v>
      </c>
      <c r="I49" s="69">
        <f t="shared" si="1"/>
        <v>0</v>
      </c>
      <c r="J49" s="69">
        <f t="shared" si="2"/>
        <v>0</v>
      </c>
      <c r="K49" s="69">
        <f t="shared" si="3"/>
        <v>0</v>
      </c>
      <c r="L49" s="69">
        <f t="shared" si="4"/>
        <v>0</v>
      </c>
      <c r="M49" s="69">
        <f t="shared" si="5"/>
        <v>0</v>
      </c>
      <c r="N49" s="69">
        <f t="shared" si="6"/>
        <v>0</v>
      </c>
      <c r="O49" s="69">
        <f t="shared" si="7"/>
        <v>0</v>
      </c>
      <c r="P49" s="69">
        <f t="shared" si="8"/>
        <v>0</v>
      </c>
      <c r="Q49" s="69">
        <f t="shared" si="9"/>
        <v>0</v>
      </c>
      <c r="R49" s="69">
        <f t="shared" si="10"/>
        <v>0</v>
      </c>
      <c r="S49" s="57">
        <f t="shared" si="11"/>
        <v>0</v>
      </c>
      <c r="T49" s="54"/>
      <c r="U49" s="59"/>
      <c r="V49" s="59"/>
      <c r="W49" s="59"/>
      <c r="X49" s="59"/>
      <c r="Y49" s="59"/>
      <c r="Z49" s="59"/>
      <c r="AA49" s="59"/>
      <c r="AB49" s="59"/>
      <c r="AC49" s="59"/>
    </row>
    <row r="50" spans="1:29" x14ac:dyDescent="0.25">
      <c r="A50" s="7">
        <f>Список!A50</f>
        <v>44</v>
      </c>
      <c r="B50" s="7" t="str">
        <f>Список!B50</f>
        <v>ООО "МЕДЛАЙН"</v>
      </c>
      <c r="C50" s="68"/>
      <c r="D50" s="68"/>
      <c r="E50" s="56"/>
      <c r="F50" s="56"/>
      <c r="G50" s="17">
        <v>0</v>
      </c>
      <c r="H50" s="69">
        <f t="shared" si="0"/>
        <v>0</v>
      </c>
      <c r="I50" s="69">
        <f t="shared" si="1"/>
        <v>0</v>
      </c>
      <c r="J50" s="69">
        <f t="shared" si="2"/>
        <v>0</v>
      </c>
      <c r="K50" s="69">
        <f t="shared" si="3"/>
        <v>0</v>
      </c>
      <c r="L50" s="69">
        <f t="shared" si="4"/>
        <v>0</v>
      </c>
      <c r="M50" s="69">
        <f t="shared" si="5"/>
        <v>0</v>
      </c>
      <c r="N50" s="69">
        <f t="shared" si="6"/>
        <v>0</v>
      </c>
      <c r="O50" s="69">
        <f t="shared" si="7"/>
        <v>0</v>
      </c>
      <c r="P50" s="69">
        <f t="shared" si="8"/>
        <v>0</v>
      </c>
      <c r="Q50" s="69">
        <f t="shared" si="9"/>
        <v>0</v>
      </c>
      <c r="R50" s="69">
        <f t="shared" si="10"/>
        <v>0</v>
      </c>
      <c r="S50" s="57">
        <f t="shared" si="11"/>
        <v>0</v>
      </c>
      <c r="T50" s="54"/>
      <c r="U50" s="54"/>
      <c r="V50" s="54"/>
      <c r="W50" s="54"/>
      <c r="X50" s="54"/>
      <c r="Y50" s="59"/>
      <c r="Z50" s="59"/>
      <c r="AA50" s="59"/>
      <c r="AB50" s="59"/>
      <c r="AC50" s="59"/>
    </row>
    <row r="51" spans="1:29" x14ac:dyDescent="0.25">
      <c r="A51" s="7">
        <f>Список!A51</f>
        <v>45</v>
      </c>
      <c r="B51" s="7" t="str">
        <f>Список!B51</f>
        <v>ООО "ХАРИЗМА"</v>
      </c>
      <c r="C51" s="68"/>
      <c r="D51" s="68"/>
      <c r="E51" s="56"/>
      <c r="F51" s="56"/>
      <c r="G51" s="17">
        <v>0</v>
      </c>
      <c r="H51" s="69">
        <f t="shared" si="0"/>
        <v>0</v>
      </c>
      <c r="I51" s="69">
        <f t="shared" si="1"/>
        <v>0</v>
      </c>
      <c r="J51" s="69">
        <f t="shared" si="2"/>
        <v>0</v>
      </c>
      <c r="K51" s="69">
        <f t="shared" si="3"/>
        <v>0</v>
      </c>
      <c r="L51" s="69">
        <f t="shared" si="4"/>
        <v>0</v>
      </c>
      <c r="M51" s="69">
        <f t="shared" si="5"/>
        <v>0</v>
      </c>
      <c r="N51" s="69">
        <f t="shared" si="6"/>
        <v>0</v>
      </c>
      <c r="O51" s="69">
        <f t="shared" si="7"/>
        <v>0</v>
      </c>
      <c r="P51" s="69">
        <f t="shared" si="8"/>
        <v>0</v>
      </c>
      <c r="Q51" s="69">
        <f t="shared" si="9"/>
        <v>0</v>
      </c>
      <c r="R51" s="69">
        <f t="shared" si="10"/>
        <v>0</v>
      </c>
      <c r="S51" s="57">
        <f t="shared" si="11"/>
        <v>0</v>
      </c>
      <c r="T51" s="54"/>
      <c r="U51" s="54"/>
      <c r="V51" s="54"/>
      <c r="W51" s="54"/>
      <c r="X51" s="54"/>
      <c r="Y51" s="59"/>
      <c r="Z51" s="59"/>
      <c r="AA51" s="59"/>
      <c r="AB51" s="59"/>
      <c r="AC51" s="59"/>
    </row>
    <row r="52" spans="1:29" x14ac:dyDescent="0.25">
      <c r="A52" s="7">
        <f>Список!A52</f>
        <v>46</v>
      </c>
      <c r="B52" s="7" t="str">
        <f>Список!B52</f>
        <v>ООО "ЦМГЭ"</v>
      </c>
      <c r="C52" s="68"/>
      <c r="D52" s="68"/>
      <c r="E52" s="56"/>
      <c r="F52" s="56"/>
      <c r="G52" s="17">
        <v>0</v>
      </c>
      <c r="H52" s="69">
        <f t="shared" si="0"/>
        <v>0</v>
      </c>
      <c r="I52" s="69">
        <f t="shared" si="1"/>
        <v>0</v>
      </c>
      <c r="J52" s="69">
        <f t="shared" si="2"/>
        <v>0</v>
      </c>
      <c r="K52" s="69">
        <f t="shared" si="3"/>
        <v>0</v>
      </c>
      <c r="L52" s="69">
        <f t="shared" si="4"/>
        <v>0</v>
      </c>
      <c r="M52" s="69">
        <f t="shared" si="5"/>
        <v>0</v>
      </c>
      <c r="N52" s="69">
        <f t="shared" si="6"/>
        <v>0</v>
      </c>
      <c r="O52" s="69">
        <f t="shared" si="7"/>
        <v>0</v>
      </c>
      <c r="P52" s="69">
        <f t="shared" si="8"/>
        <v>0</v>
      </c>
      <c r="Q52" s="69">
        <f t="shared" si="9"/>
        <v>0</v>
      </c>
      <c r="R52" s="69">
        <f t="shared" si="10"/>
        <v>0</v>
      </c>
      <c r="S52" s="57">
        <f t="shared" si="11"/>
        <v>0</v>
      </c>
      <c r="T52" s="54"/>
      <c r="U52" s="54"/>
      <c r="V52" s="54"/>
      <c r="W52" s="54"/>
      <c r="X52" s="54"/>
      <c r="Y52" s="59"/>
      <c r="Z52" s="59"/>
      <c r="AA52" s="59"/>
      <c r="AB52" s="59"/>
      <c r="AC52" s="59"/>
    </row>
    <row r="53" spans="1:29" x14ac:dyDescent="0.25">
      <c r="A53" s="7">
        <f>Список!A53</f>
        <v>47</v>
      </c>
      <c r="B53" s="7" t="str">
        <f>Список!B53</f>
        <v>ООО "ЦЕНТР МИКРОХИРУРГИИ ГЛАЗА "ВИЗУС-1"</v>
      </c>
      <c r="C53" s="68"/>
      <c r="D53" s="68"/>
      <c r="E53" s="56"/>
      <c r="F53" s="56"/>
      <c r="G53" s="17">
        <v>0</v>
      </c>
      <c r="H53" s="69">
        <f t="shared" si="0"/>
        <v>0</v>
      </c>
      <c r="I53" s="69">
        <f t="shared" si="1"/>
        <v>0</v>
      </c>
      <c r="J53" s="69">
        <f t="shared" si="2"/>
        <v>0</v>
      </c>
      <c r="K53" s="69">
        <f t="shared" si="3"/>
        <v>0</v>
      </c>
      <c r="L53" s="69">
        <f t="shared" si="4"/>
        <v>0</v>
      </c>
      <c r="M53" s="69">
        <f t="shared" si="5"/>
        <v>0</v>
      </c>
      <c r="N53" s="69">
        <f t="shared" si="6"/>
        <v>0</v>
      </c>
      <c r="O53" s="69">
        <f t="shared" si="7"/>
        <v>0</v>
      </c>
      <c r="P53" s="69">
        <f t="shared" si="8"/>
        <v>0</v>
      </c>
      <c r="Q53" s="69">
        <f t="shared" si="9"/>
        <v>0</v>
      </c>
      <c r="R53" s="69">
        <f t="shared" si="10"/>
        <v>0</v>
      </c>
      <c r="S53" s="57">
        <f t="shared" si="11"/>
        <v>0</v>
      </c>
      <c r="T53" s="54"/>
      <c r="U53" s="54"/>
      <c r="V53" s="54"/>
      <c r="W53" s="54"/>
      <c r="X53" s="54"/>
      <c r="Y53" s="59"/>
      <c r="Z53" s="59"/>
      <c r="AA53" s="59"/>
      <c r="AB53" s="59"/>
      <c r="AC53" s="59"/>
    </row>
    <row r="54" spans="1:29" x14ac:dyDescent="0.25">
      <c r="A54" s="7">
        <f>Список!A54</f>
        <v>48</v>
      </c>
      <c r="B54" s="7" t="str">
        <f>Список!B54</f>
        <v>ООО "МЛ-КЛИНИК"</v>
      </c>
      <c r="C54" s="68"/>
      <c r="D54" s="68"/>
      <c r="E54" s="56"/>
      <c r="F54" s="56"/>
      <c r="G54" s="17">
        <v>0</v>
      </c>
      <c r="H54" s="69">
        <f t="shared" si="0"/>
        <v>0</v>
      </c>
      <c r="I54" s="69">
        <f t="shared" si="1"/>
        <v>0</v>
      </c>
      <c r="J54" s="69">
        <f t="shared" si="2"/>
        <v>0</v>
      </c>
      <c r="K54" s="69">
        <f t="shared" si="3"/>
        <v>0</v>
      </c>
      <c r="L54" s="69">
        <f t="shared" si="4"/>
        <v>0</v>
      </c>
      <c r="M54" s="69">
        <f t="shared" si="5"/>
        <v>0</v>
      </c>
      <c r="N54" s="69">
        <f t="shared" si="6"/>
        <v>0</v>
      </c>
      <c r="O54" s="69">
        <f t="shared" si="7"/>
        <v>0</v>
      </c>
      <c r="P54" s="69">
        <f t="shared" si="8"/>
        <v>0</v>
      </c>
      <c r="Q54" s="69">
        <f t="shared" si="9"/>
        <v>0</v>
      </c>
      <c r="R54" s="69">
        <f t="shared" si="10"/>
        <v>0</v>
      </c>
      <c r="S54" s="57">
        <f t="shared" si="11"/>
        <v>0</v>
      </c>
      <c r="T54" s="54"/>
      <c r="U54" s="54"/>
      <c r="V54" s="54"/>
      <c r="W54" s="54"/>
      <c r="X54" s="54"/>
      <c r="Y54" s="59"/>
      <c r="Z54" s="59"/>
      <c r="AA54" s="59"/>
      <c r="AB54" s="59"/>
      <c r="AC54" s="59"/>
    </row>
    <row r="55" spans="1:29" x14ac:dyDescent="0.25">
      <c r="A55" s="7">
        <f>Список!A55</f>
        <v>49</v>
      </c>
      <c r="B55" s="7" t="str">
        <f>Список!B55</f>
        <v>ООО "МЕДЛАЙН-ПРОФ"</v>
      </c>
      <c r="C55" s="68"/>
      <c r="D55" s="68"/>
      <c r="E55" s="56"/>
      <c r="F55" s="56"/>
      <c r="G55" s="17">
        <v>0</v>
      </c>
      <c r="H55" s="69">
        <f t="shared" si="0"/>
        <v>0</v>
      </c>
      <c r="I55" s="69">
        <f t="shared" si="1"/>
        <v>0</v>
      </c>
      <c r="J55" s="69">
        <f t="shared" si="2"/>
        <v>0</v>
      </c>
      <c r="K55" s="69">
        <f t="shared" si="3"/>
        <v>0</v>
      </c>
      <c r="L55" s="69">
        <f t="shared" si="4"/>
        <v>0</v>
      </c>
      <c r="M55" s="69">
        <f t="shared" si="5"/>
        <v>0</v>
      </c>
      <c r="N55" s="69">
        <f t="shared" si="6"/>
        <v>0</v>
      </c>
      <c r="O55" s="69">
        <f t="shared" si="7"/>
        <v>0</v>
      </c>
      <c r="P55" s="69">
        <f t="shared" si="8"/>
        <v>0</v>
      </c>
      <c r="Q55" s="69">
        <f t="shared" si="9"/>
        <v>0</v>
      </c>
      <c r="R55" s="69">
        <f t="shared" si="10"/>
        <v>0</v>
      </c>
      <c r="S55" s="57">
        <f t="shared" si="11"/>
        <v>0</v>
      </c>
      <c r="T55" s="54"/>
      <c r="U55" s="54"/>
      <c r="V55" s="54"/>
      <c r="W55" s="54"/>
      <c r="X55" s="54"/>
      <c r="Y55" s="59"/>
      <c r="Z55" s="59"/>
      <c r="AA55" s="59"/>
      <c r="AB55" s="59"/>
      <c r="AC55" s="59"/>
    </row>
    <row r="56" spans="1:29" x14ac:dyDescent="0.25">
      <c r="A56" s="7">
        <f>Список!A56</f>
        <v>50</v>
      </c>
      <c r="B56" s="7" t="str">
        <f>Список!B56</f>
        <v>ООО "АЛЬФАМЕД" 45202308800</v>
      </c>
      <c r="C56" s="68"/>
      <c r="D56" s="68"/>
      <c r="E56" s="56"/>
      <c r="F56" s="56"/>
      <c r="G56" s="17">
        <v>0</v>
      </c>
      <c r="H56" s="69">
        <f t="shared" si="0"/>
        <v>0</v>
      </c>
      <c r="I56" s="69">
        <f t="shared" si="1"/>
        <v>0</v>
      </c>
      <c r="J56" s="69">
        <f t="shared" si="2"/>
        <v>0</v>
      </c>
      <c r="K56" s="69">
        <f t="shared" si="3"/>
        <v>0</v>
      </c>
      <c r="L56" s="69">
        <f t="shared" si="4"/>
        <v>0</v>
      </c>
      <c r="M56" s="69">
        <f t="shared" si="5"/>
        <v>0</v>
      </c>
      <c r="N56" s="69">
        <f t="shared" si="6"/>
        <v>0</v>
      </c>
      <c r="O56" s="69">
        <f t="shared" si="7"/>
        <v>0</v>
      </c>
      <c r="P56" s="69">
        <f t="shared" si="8"/>
        <v>0</v>
      </c>
      <c r="Q56" s="69">
        <f t="shared" si="9"/>
        <v>0</v>
      </c>
      <c r="R56" s="69">
        <f t="shared" si="10"/>
        <v>0</v>
      </c>
      <c r="S56" s="57">
        <f t="shared" si="11"/>
        <v>0</v>
      </c>
      <c r="T56" s="54"/>
      <c r="U56" s="54"/>
      <c r="V56" s="54"/>
      <c r="W56" s="54"/>
      <c r="X56" s="54"/>
      <c r="Y56" s="59"/>
      <c r="Z56" s="59"/>
      <c r="AA56" s="59"/>
      <c r="AB56" s="59"/>
      <c r="AC56" s="59"/>
    </row>
    <row r="57" spans="1:29" x14ac:dyDescent="0.25">
      <c r="A57" s="7">
        <f>Список!A57</f>
        <v>51</v>
      </c>
      <c r="B57" s="7" t="str">
        <f>Список!B57</f>
        <v>ООО "СИТИЛАБ-УРАЛ"</v>
      </c>
      <c r="C57" s="68"/>
      <c r="D57" s="68"/>
      <c r="E57" s="56"/>
      <c r="F57" s="56"/>
      <c r="G57" s="17">
        <v>0</v>
      </c>
      <c r="H57" s="69">
        <f t="shared" si="0"/>
        <v>0</v>
      </c>
      <c r="I57" s="69">
        <f t="shared" si="1"/>
        <v>0</v>
      </c>
      <c r="J57" s="69">
        <f t="shared" si="2"/>
        <v>0</v>
      </c>
      <c r="K57" s="69">
        <f t="shared" si="3"/>
        <v>0</v>
      </c>
      <c r="L57" s="69">
        <f t="shared" si="4"/>
        <v>0</v>
      </c>
      <c r="M57" s="69">
        <f t="shared" si="5"/>
        <v>0</v>
      </c>
      <c r="N57" s="69">
        <f t="shared" si="6"/>
        <v>0</v>
      </c>
      <c r="O57" s="69">
        <f t="shared" si="7"/>
        <v>0</v>
      </c>
      <c r="P57" s="69">
        <f t="shared" si="8"/>
        <v>0</v>
      </c>
      <c r="Q57" s="69">
        <f t="shared" si="9"/>
        <v>0</v>
      </c>
      <c r="R57" s="69">
        <f t="shared" si="10"/>
        <v>0</v>
      </c>
      <c r="S57" s="57">
        <f t="shared" si="11"/>
        <v>0</v>
      </c>
      <c r="T57" s="54"/>
      <c r="U57" s="54"/>
      <c r="V57" s="54"/>
      <c r="W57" s="54"/>
      <c r="X57" s="54"/>
      <c r="Y57" s="59"/>
      <c r="Z57" s="59"/>
      <c r="AA57" s="59"/>
      <c r="AB57" s="59"/>
      <c r="AC57" s="59"/>
    </row>
    <row r="58" spans="1:29" x14ac:dyDescent="0.25">
      <c r="A58" s="7">
        <f>Список!A58</f>
        <v>52</v>
      </c>
      <c r="B58" s="7" t="str">
        <f>Список!B58</f>
        <v>ООО "ЦЕНТР ПЭТ-ТЕХНОЛОДЖИ"</v>
      </c>
      <c r="C58" s="68"/>
      <c r="D58" s="68"/>
      <c r="E58" s="56"/>
      <c r="F58" s="56"/>
      <c r="G58" s="17">
        <v>0</v>
      </c>
      <c r="H58" s="69">
        <f t="shared" si="0"/>
        <v>0</v>
      </c>
      <c r="I58" s="69">
        <f t="shared" si="1"/>
        <v>0</v>
      </c>
      <c r="J58" s="69">
        <f t="shared" si="2"/>
        <v>0</v>
      </c>
      <c r="K58" s="69">
        <f t="shared" si="3"/>
        <v>0</v>
      </c>
      <c r="L58" s="69">
        <f t="shared" si="4"/>
        <v>0</v>
      </c>
      <c r="M58" s="69">
        <f t="shared" si="5"/>
        <v>0</v>
      </c>
      <c r="N58" s="69">
        <f t="shared" si="6"/>
        <v>0</v>
      </c>
      <c r="O58" s="69">
        <f t="shared" si="7"/>
        <v>0</v>
      </c>
      <c r="P58" s="69">
        <f t="shared" si="8"/>
        <v>0</v>
      </c>
      <c r="Q58" s="69">
        <f t="shared" si="9"/>
        <v>0</v>
      </c>
      <c r="R58" s="69">
        <f t="shared" si="10"/>
        <v>0</v>
      </c>
      <c r="S58" s="57">
        <f t="shared" si="11"/>
        <v>0</v>
      </c>
      <c r="T58" s="54"/>
      <c r="U58" s="54"/>
      <c r="V58" s="54"/>
      <c r="W58" s="54"/>
      <c r="X58" s="54"/>
      <c r="Y58" s="59"/>
      <c r="Z58" s="59"/>
      <c r="AA58" s="59"/>
      <c r="AB58" s="59"/>
      <c r="AC58" s="59"/>
    </row>
    <row r="59" spans="1:29" x14ac:dyDescent="0.25">
      <c r="A59" s="7">
        <f>Список!A59</f>
        <v>53</v>
      </c>
      <c r="B59" s="7" t="str">
        <f>Список!B59</f>
        <v>ООО "НПФ "ХЕЛИКС"</v>
      </c>
      <c r="C59" s="68"/>
      <c r="D59" s="68"/>
      <c r="E59" s="56"/>
      <c r="F59" s="56"/>
      <c r="G59" s="17">
        <v>0</v>
      </c>
      <c r="H59" s="69">
        <f t="shared" si="0"/>
        <v>0</v>
      </c>
      <c r="I59" s="69">
        <f t="shared" si="1"/>
        <v>0</v>
      </c>
      <c r="J59" s="69">
        <f t="shared" si="2"/>
        <v>0</v>
      </c>
      <c r="K59" s="69">
        <f t="shared" si="3"/>
        <v>0</v>
      </c>
      <c r="L59" s="69">
        <f t="shared" si="4"/>
        <v>0</v>
      </c>
      <c r="M59" s="69">
        <f t="shared" si="5"/>
        <v>0</v>
      </c>
      <c r="N59" s="69">
        <f t="shared" si="6"/>
        <v>0</v>
      </c>
      <c r="O59" s="69">
        <f t="shared" si="7"/>
        <v>0</v>
      </c>
      <c r="P59" s="69">
        <f t="shared" si="8"/>
        <v>0</v>
      </c>
      <c r="Q59" s="69">
        <f t="shared" si="9"/>
        <v>0</v>
      </c>
      <c r="R59" s="69">
        <f t="shared" si="10"/>
        <v>0</v>
      </c>
      <c r="S59" s="57">
        <f t="shared" si="11"/>
        <v>0</v>
      </c>
      <c r="T59" s="54"/>
      <c r="U59" s="54"/>
      <c r="V59" s="54"/>
      <c r="W59" s="54"/>
      <c r="X59" s="54"/>
      <c r="Y59" s="59"/>
      <c r="Z59" s="59"/>
      <c r="AA59" s="59"/>
      <c r="AB59" s="59"/>
      <c r="AC59" s="59"/>
    </row>
    <row r="60" spans="1:29" x14ac:dyDescent="0.25">
      <c r="A60" s="7">
        <f>Список!A60</f>
        <v>54</v>
      </c>
      <c r="B60" s="7" t="str">
        <f>Список!B60</f>
        <v>ООО "ВИТАЛАБ"</v>
      </c>
      <c r="C60" s="68"/>
      <c r="D60" s="68"/>
      <c r="E60" s="56"/>
      <c r="F60" s="56"/>
      <c r="G60" s="17">
        <v>0</v>
      </c>
      <c r="H60" s="69">
        <f t="shared" si="0"/>
        <v>0</v>
      </c>
      <c r="I60" s="69">
        <f t="shared" si="1"/>
        <v>0</v>
      </c>
      <c r="J60" s="69">
        <f t="shared" si="2"/>
        <v>0</v>
      </c>
      <c r="K60" s="69">
        <f t="shared" si="3"/>
        <v>0</v>
      </c>
      <c r="L60" s="69">
        <f t="shared" si="4"/>
        <v>0</v>
      </c>
      <c r="M60" s="69">
        <f t="shared" si="5"/>
        <v>0</v>
      </c>
      <c r="N60" s="69">
        <f t="shared" si="6"/>
        <v>0</v>
      </c>
      <c r="O60" s="69">
        <f t="shared" si="7"/>
        <v>0</v>
      </c>
      <c r="P60" s="69">
        <f t="shared" si="8"/>
        <v>0</v>
      </c>
      <c r="Q60" s="69">
        <f t="shared" si="9"/>
        <v>0</v>
      </c>
      <c r="R60" s="69">
        <f t="shared" si="10"/>
        <v>0</v>
      </c>
      <c r="S60" s="57">
        <f t="shared" si="11"/>
        <v>0</v>
      </c>
      <c r="T60" s="54"/>
      <c r="U60" s="54"/>
      <c r="V60" s="54"/>
      <c r="W60" s="54"/>
      <c r="X60" s="54"/>
      <c r="Y60" s="59"/>
      <c r="Z60" s="59"/>
      <c r="AA60" s="59"/>
      <c r="AB60" s="59"/>
      <c r="AC60" s="59"/>
    </row>
    <row r="61" spans="1:29" x14ac:dyDescent="0.25">
      <c r="A61" s="7">
        <f>Список!A61</f>
        <v>55</v>
      </c>
      <c r="B61" s="7" t="str">
        <f>Список!B61</f>
        <v>ООО "М-ЛАЙН"</v>
      </c>
      <c r="C61" s="68"/>
      <c r="D61" s="68"/>
      <c r="E61" s="56"/>
      <c r="F61" s="56"/>
      <c r="G61" s="17">
        <v>0</v>
      </c>
      <c r="H61" s="69">
        <f t="shared" si="0"/>
        <v>0</v>
      </c>
      <c r="I61" s="69">
        <f t="shared" si="1"/>
        <v>0</v>
      </c>
      <c r="J61" s="69">
        <f t="shared" si="2"/>
        <v>0</v>
      </c>
      <c r="K61" s="69">
        <f t="shared" si="3"/>
        <v>0</v>
      </c>
      <c r="L61" s="69">
        <f t="shared" si="4"/>
        <v>0</v>
      </c>
      <c r="M61" s="69">
        <f t="shared" si="5"/>
        <v>0</v>
      </c>
      <c r="N61" s="69">
        <f t="shared" si="6"/>
        <v>0</v>
      </c>
      <c r="O61" s="69">
        <f t="shared" si="7"/>
        <v>0</v>
      </c>
      <c r="P61" s="69">
        <f t="shared" si="8"/>
        <v>0</v>
      </c>
      <c r="Q61" s="69">
        <f t="shared" si="9"/>
        <v>0</v>
      </c>
      <c r="R61" s="69">
        <f t="shared" si="10"/>
        <v>0</v>
      </c>
      <c r="S61" s="57">
        <f t="shared" si="11"/>
        <v>0</v>
      </c>
      <c r="T61" s="54"/>
      <c r="U61" s="54"/>
      <c r="V61" s="54"/>
      <c r="W61" s="54"/>
      <c r="X61" s="54"/>
      <c r="Y61" s="59"/>
      <c r="Z61" s="59"/>
      <c r="AA61" s="59"/>
      <c r="AB61" s="59"/>
      <c r="AC61" s="59"/>
    </row>
    <row r="62" spans="1:29" x14ac:dyDescent="0.25">
      <c r="A62" s="7">
        <f>Список!A62</f>
        <v>56</v>
      </c>
      <c r="B62" s="7" t="str">
        <f>Список!B62</f>
        <v>ООО "НАУЧНО-МЕТОДИЧЕСКИЙ ЦЕНТР КЛИНИЧЕСКОЙ ЛАБОРАТОРНОЙ ДИАГНОСТИКИ СИТИЛАБ"</v>
      </c>
      <c r="C62" s="68"/>
      <c r="D62" s="68"/>
      <c r="E62" s="56"/>
      <c r="F62" s="56"/>
      <c r="G62" s="17">
        <v>0</v>
      </c>
      <c r="H62" s="69">
        <f t="shared" si="0"/>
        <v>0</v>
      </c>
      <c r="I62" s="69">
        <f t="shared" si="1"/>
        <v>0</v>
      </c>
      <c r="J62" s="69">
        <f t="shared" si="2"/>
        <v>0</v>
      </c>
      <c r="K62" s="69">
        <f t="shared" si="3"/>
        <v>0</v>
      </c>
      <c r="L62" s="69">
        <f t="shared" si="4"/>
        <v>0</v>
      </c>
      <c r="M62" s="69">
        <f t="shared" si="5"/>
        <v>0</v>
      </c>
      <c r="N62" s="69">
        <f t="shared" si="6"/>
        <v>0</v>
      </c>
      <c r="O62" s="69">
        <f t="shared" si="7"/>
        <v>0</v>
      </c>
      <c r="P62" s="69">
        <f t="shared" si="8"/>
        <v>0</v>
      </c>
      <c r="Q62" s="69">
        <f t="shared" si="9"/>
        <v>0</v>
      </c>
      <c r="R62" s="69">
        <f t="shared" si="10"/>
        <v>0</v>
      </c>
      <c r="S62" s="57">
        <f t="shared" si="11"/>
        <v>0</v>
      </c>
      <c r="T62" s="54"/>
      <c r="U62" s="54"/>
      <c r="V62" s="54"/>
      <c r="W62" s="54"/>
      <c r="X62" s="54"/>
      <c r="Y62" s="59"/>
      <c r="Z62" s="59"/>
      <c r="AA62" s="59"/>
      <c r="AB62" s="59"/>
      <c r="AC62" s="59"/>
    </row>
    <row r="63" spans="1:29" x14ac:dyDescent="0.25">
      <c r="A63" s="7">
        <f>Список!A63</f>
        <v>57</v>
      </c>
      <c r="B63" s="7" t="str">
        <f>Список!B63</f>
        <v>ООО "ЛАБОРАТОРИЯ ГЕМОТЕСТ"</v>
      </c>
      <c r="C63" s="68"/>
      <c r="D63" s="68"/>
      <c r="E63" s="56"/>
      <c r="F63" s="56"/>
      <c r="G63" s="17">
        <v>0</v>
      </c>
      <c r="H63" s="69">
        <f t="shared" si="0"/>
        <v>0</v>
      </c>
      <c r="I63" s="69">
        <f t="shared" si="1"/>
        <v>0</v>
      </c>
      <c r="J63" s="69">
        <f t="shared" si="2"/>
        <v>0</v>
      </c>
      <c r="K63" s="69">
        <f t="shared" si="3"/>
        <v>0</v>
      </c>
      <c r="L63" s="69">
        <f t="shared" si="4"/>
        <v>0</v>
      </c>
      <c r="M63" s="69">
        <f t="shared" si="5"/>
        <v>0</v>
      </c>
      <c r="N63" s="69">
        <f t="shared" si="6"/>
        <v>0</v>
      </c>
      <c r="O63" s="69">
        <f t="shared" si="7"/>
        <v>0</v>
      </c>
      <c r="P63" s="69">
        <f t="shared" si="8"/>
        <v>0</v>
      </c>
      <c r="Q63" s="69">
        <f t="shared" si="9"/>
        <v>0</v>
      </c>
      <c r="R63" s="69">
        <f t="shared" si="10"/>
        <v>0</v>
      </c>
      <c r="S63" s="57">
        <f t="shared" si="11"/>
        <v>0</v>
      </c>
      <c r="T63" s="54"/>
      <c r="U63" s="54"/>
      <c r="V63" s="54"/>
      <c r="W63" s="54"/>
      <c r="X63" s="54"/>
      <c r="Y63" s="59"/>
      <c r="Z63" s="59"/>
      <c r="AA63" s="59"/>
      <c r="AB63" s="59"/>
      <c r="AC63" s="59"/>
    </row>
    <row r="64" spans="1:29" x14ac:dyDescent="0.25">
      <c r="A64" s="7">
        <f>Список!A64</f>
        <v>58</v>
      </c>
      <c r="B64" s="7" t="str">
        <f>Список!B64</f>
        <v>ООО МФЦ "ГАРМОНИЯ"</v>
      </c>
      <c r="C64" s="68"/>
      <c r="D64" s="68"/>
      <c r="E64" s="56"/>
      <c r="F64" s="56"/>
      <c r="G64" s="17">
        <v>0</v>
      </c>
      <c r="H64" s="69">
        <f t="shared" si="0"/>
        <v>0</v>
      </c>
      <c r="I64" s="69">
        <f t="shared" si="1"/>
        <v>0</v>
      </c>
      <c r="J64" s="69">
        <f t="shared" si="2"/>
        <v>0</v>
      </c>
      <c r="K64" s="69">
        <f t="shared" si="3"/>
        <v>0</v>
      </c>
      <c r="L64" s="69">
        <f t="shared" si="4"/>
        <v>0</v>
      </c>
      <c r="M64" s="69">
        <f t="shared" si="5"/>
        <v>0</v>
      </c>
      <c r="N64" s="69">
        <f t="shared" si="6"/>
        <v>0</v>
      </c>
      <c r="O64" s="69">
        <f t="shared" si="7"/>
        <v>0</v>
      </c>
      <c r="P64" s="69">
        <f t="shared" si="8"/>
        <v>0</v>
      </c>
      <c r="Q64" s="69">
        <f t="shared" si="9"/>
        <v>0</v>
      </c>
      <c r="R64" s="69">
        <f t="shared" si="10"/>
        <v>0</v>
      </c>
      <c r="S64" s="57">
        <f t="shared" si="11"/>
        <v>0</v>
      </c>
      <c r="T64" s="54"/>
      <c r="U64" s="54"/>
      <c r="V64" s="54"/>
      <c r="W64" s="54"/>
      <c r="X64" s="54"/>
      <c r="Y64" s="59"/>
      <c r="Z64" s="59"/>
      <c r="AA64" s="59"/>
      <c r="AB64" s="59"/>
      <c r="AC64" s="59"/>
    </row>
    <row r="65" spans="1:29" x14ac:dyDescent="0.25">
      <c r="A65" s="7">
        <f>Список!A65</f>
        <v>59</v>
      </c>
      <c r="B65" s="7" t="str">
        <f>Список!B65</f>
        <v>ООО "АМЕЛИЯ"</v>
      </c>
      <c r="C65" s="68"/>
      <c r="D65" s="68"/>
      <c r="E65" s="56"/>
      <c r="F65" s="56"/>
      <c r="G65" s="17">
        <v>0</v>
      </c>
      <c r="H65" s="69">
        <f t="shared" si="0"/>
        <v>0</v>
      </c>
      <c r="I65" s="69">
        <f t="shared" si="1"/>
        <v>0</v>
      </c>
      <c r="J65" s="69">
        <f t="shared" si="2"/>
        <v>0</v>
      </c>
      <c r="K65" s="69">
        <f t="shared" si="3"/>
        <v>0</v>
      </c>
      <c r="L65" s="69">
        <f t="shared" si="4"/>
        <v>0</v>
      </c>
      <c r="M65" s="69">
        <f t="shared" si="5"/>
        <v>0</v>
      </c>
      <c r="N65" s="69">
        <f t="shared" si="6"/>
        <v>0</v>
      </c>
      <c r="O65" s="69">
        <f t="shared" si="7"/>
        <v>0</v>
      </c>
      <c r="P65" s="69">
        <f t="shared" si="8"/>
        <v>0</v>
      </c>
      <c r="Q65" s="69">
        <f t="shared" si="9"/>
        <v>0</v>
      </c>
      <c r="R65" s="69">
        <f t="shared" si="10"/>
        <v>0</v>
      </c>
      <c r="S65" s="57">
        <f t="shared" si="11"/>
        <v>0</v>
      </c>
      <c r="T65" s="54"/>
      <c r="U65" s="54"/>
      <c r="V65" s="54"/>
      <c r="W65" s="54"/>
      <c r="X65" s="54"/>
      <c r="Y65" s="59"/>
      <c r="Z65" s="59"/>
      <c r="AA65" s="59"/>
      <c r="AB65" s="59"/>
      <c r="AC65" s="59"/>
    </row>
    <row r="66" spans="1:29" x14ac:dyDescent="0.25">
      <c r="A66" s="54">
        <v>60</v>
      </c>
      <c r="B66" s="60" t="s">
        <v>252</v>
      </c>
      <c r="C66" s="68"/>
      <c r="D66" s="68"/>
      <c r="E66" s="56"/>
      <c r="F66" s="56"/>
      <c r="G66" s="17">
        <v>0</v>
      </c>
      <c r="H66" s="69">
        <f t="shared" si="0"/>
        <v>0</v>
      </c>
      <c r="I66" s="69">
        <f t="shared" si="1"/>
        <v>0</v>
      </c>
      <c r="J66" s="69">
        <f t="shared" si="2"/>
        <v>0</v>
      </c>
      <c r="K66" s="69">
        <f t="shared" si="3"/>
        <v>0</v>
      </c>
      <c r="L66" s="69">
        <f t="shared" si="4"/>
        <v>0</v>
      </c>
      <c r="M66" s="69">
        <f t="shared" si="5"/>
        <v>0</v>
      </c>
      <c r="N66" s="69">
        <f t="shared" si="6"/>
        <v>0</v>
      </c>
      <c r="O66" s="69">
        <f t="shared" si="7"/>
        <v>0</v>
      </c>
      <c r="P66" s="69">
        <f t="shared" si="8"/>
        <v>0</v>
      </c>
      <c r="Q66" s="69">
        <f t="shared" si="9"/>
        <v>0</v>
      </c>
      <c r="R66" s="69">
        <f t="shared" si="10"/>
        <v>0</v>
      </c>
      <c r="S66" s="57">
        <f t="shared" si="11"/>
        <v>0</v>
      </c>
      <c r="T66" s="54"/>
      <c r="U66" s="54"/>
      <c r="V66" s="54"/>
      <c r="W66" s="54"/>
      <c r="X66" s="54"/>
      <c r="Y66" s="59"/>
      <c r="Z66" s="59"/>
      <c r="AA66" s="59"/>
      <c r="AB66" s="59"/>
      <c r="AC66" s="59"/>
    </row>
    <row r="67" spans="1:29" s="46" customFormat="1" x14ac:dyDescent="0.25">
      <c r="A67" s="61"/>
      <c r="B67" s="71" t="s">
        <v>184</v>
      </c>
      <c r="C67" s="56">
        <f>SUM(C7:C66)</f>
        <v>0</v>
      </c>
      <c r="D67" s="56">
        <f>SUM(D7:D66)</f>
        <v>0</v>
      </c>
      <c r="E67" s="56" t="e">
        <f>C67/(C67+D67)</f>
        <v>#DIV/0!</v>
      </c>
      <c r="F67" s="56" t="e">
        <f>1-E67</f>
        <v>#DIV/0!</v>
      </c>
      <c r="G67" s="72">
        <f>SUM(G7:G66)</f>
        <v>2372</v>
      </c>
      <c r="H67" s="72">
        <f t="shared" ref="H67:AC67" si="12">SUM(H7:H66)</f>
        <v>197</v>
      </c>
      <c r="I67" s="72">
        <f t="shared" si="12"/>
        <v>197</v>
      </c>
      <c r="J67" s="72">
        <f t="shared" si="12"/>
        <v>197</v>
      </c>
      <c r="K67" s="72">
        <f t="shared" si="12"/>
        <v>197</v>
      </c>
      <c r="L67" s="72">
        <f t="shared" si="12"/>
        <v>197</v>
      </c>
      <c r="M67" s="72">
        <f t="shared" si="12"/>
        <v>197</v>
      </c>
      <c r="N67" s="72">
        <f t="shared" si="12"/>
        <v>197</v>
      </c>
      <c r="O67" s="72">
        <f t="shared" si="12"/>
        <v>197</v>
      </c>
      <c r="P67" s="72">
        <f t="shared" si="12"/>
        <v>197</v>
      </c>
      <c r="Q67" s="72">
        <f t="shared" si="12"/>
        <v>197</v>
      </c>
      <c r="R67" s="72">
        <f t="shared" si="12"/>
        <v>197</v>
      </c>
      <c r="S67" s="72">
        <f t="shared" si="12"/>
        <v>205</v>
      </c>
      <c r="T67" s="72">
        <f t="shared" si="12"/>
        <v>0</v>
      </c>
      <c r="U67" s="72">
        <f t="shared" si="12"/>
        <v>0</v>
      </c>
      <c r="V67" s="72">
        <f t="shared" si="12"/>
        <v>0</v>
      </c>
      <c r="W67" s="72">
        <f t="shared" si="12"/>
        <v>0</v>
      </c>
      <c r="X67" s="72">
        <f t="shared" si="12"/>
        <v>0</v>
      </c>
      <c r="Y67" s="72">
        <f t="shared" si="12"/>
        <v>0</v>
      </c>
      <c r="Z67" s="72">
        <f t="shared" si="12"/>
        <v>0</v>
      </c>
      <c r="AA67" s="72">
        <f t="shared" si="12"/>
        <v>0</v>
      </c>
      <c r="AB67" s="72">
        <f t="shared" si="12"/>
        <v>0</v>
      </c>
      <c r="AC67" s="72">
        <f t="shared" si="12"/>
        <v>0</v>
      </c>
    </row>
    <row r="68" spans="1:29" x14ac:dyDescent="0.25">
      <c r="H68" s="73"/>
      <c r="I68" s="73"/>
      <c r="Y68" s="44"/>
    </row>
    <row r="69" spans="1:29" x14ac:dyDescent="0.25">
      <c r="C69" s="63"/>
      <c r="D69" s="63"/>
      <c r="E69" s="63"/>
      <c r="F69" s="63"/>
      <c r="H69" s="73"/>
      <c r="I69" s="73"/>
    </row>
  </sheetData>
  <sheetProtection formatCells="0" formatColumns="0" formatRows="0" insertColumns="0" insertRows="0" insertHyperlinks="0" deleteColumns="0" deleteRows="0" sort="0" autoFilter="0" pivotTables="0"/>
  <autoFilter ref="A6:G6"/>
  <mergeCells count="17">
    <mergeCell ref="T4:X4"/>
    <mergeCell ref="Y4:AC4"/>
    <mergeCell ref="C5:D5"/>
    <mergeCell ref="E5:F5"/>
    <mergeCell ref="H5:J5"/>
    <mergeCell ref="K5:M5"/>
    <mergeCell ref="N5:P5"/>
    <mergeCell ref="Q5:S5"/>
    <mergeCell ref="T5:T6"/>
    <mergeCell ref="U5:X5"/>
    <mergeCell ref="Y5:Y6"/>
    <mergeCell ref="Z5:AC5"/>
    <mergeCell ref="A4:A6"/>
    <mergeCell ref="B4:B6"/>
    <mergeCell ref="C4:F4"/>
    <mergeCell ref="G4:G6"/>
    <mergeCell ref="H4:S4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workbookViewId="0">
      <pane xSplit="6" ySplit="6" topLeftCell="G7" activePane="bottomRight" state="frozen"/>
      <selection pane="topRight"/>
      <selection pane="bottomLeft"/>
      <selection pane="bottomRight" activeCell="K12" sqref="K12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0.85546875" style="5" customWidth="1"/>
    <col min="8" max="15" width="10.85546875" customWidth="1"/>
  </cols>
  <sheetData>
    <row r="1" spans="1:15" x14ac:dyDescent="0.25">
      <c r="G1" s="6"/>
    </row>
    <row r="2" spans="1:15" x14ac:dyDescent="0.25">
      <c r="G2" s="1"/>
      <c r="O2" s="1" t="s">
        <v>29</v>
      </c>
    </row>
    <row r="3" spans="1:15" ht="15.75" customHeight="1" x14ac:dyDescent="0.25">
      <c r="B3" s="3" t="s">
        <v>106</v>
      </c>
      <c r="C3" s="1"/>
      <c r="D3" s="1"/>
      <c r="E3" s="1"/>
      <c r="F3" s="1"/>
    </row>
    <row r="4" spans="1:15" ht="59.45" customHeight="1" x14ac:dyDescent="0.25">
      <c r="A4" s="149" t="s">
        <v>1</v>
      </c>
      <c r="B4" s="149" t="s">
        <v>2</v>
      </c>
      <c r="C4" s="167" t="s">
        <v>99</v>
      </c>
      <c r="D4" s="116" t="s">
        <v>3</v>
      </c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</row>
    <row r="5" spans="1:15" s="2" customFormat="1" ht="50.25" customHeight="1" x14ac:dyDescent="0.2">
      <c r="A5" s="149"/>
      <c r="B5" s="149"/>
      <c r="C5" s="168"/>
      <c r="D5" s="170" t="s">
        <v>7</v>
      </c>
      <c r="E5" s="171"/>
      <c r="F5" s="172"/>
      <c r="G5" s="170" t="s">
        <v>8</v>
      </c>
      <c r="H5" s="171"/>
      <c r="I5" s="172"/>
      <c r="J5" s="170" t="s">
        <v>9</v>
      </c>
      <c r="K5" s="171"/>
      <c r="L5" s="172"/>
      <c r="M5" s="170" t="s">
        <v>10</v>
      </c>
      <c r="N5" s="171"/>
      <c r="O5" s="172"/>
    </row>
    <row r="6" spans="1:15" s="4" customFormat="1" ht="52.5" customHeight="1" x14ac:dyDescent="0.2">
      <c r="A6" s="149"/>
      <c r="B6" s="149"/>
      <c r="C6" s="8" t="s">
        <v>102</v>
      </c>
      <c r="D6" s="66" t="s">
        <v>257</v>
      </c>
      <c r="E6" s="66" t="s">
        <v>258</v>
      </c>
      <c r="F6" s="66" t="s">
        <v>259</v>
      </c>
      <c r="G6" s="66" t="s">
        <v>260</v>
      </c>
      <c r="H6" s="66" t="s">
        <v>261</v>
      </c>
      <c r="I6" s="66" t="s">
        <v>262</v>
      </c>
      <c r="J6" s="66" t="s">
        <v>263</v>
      </c>
      <c r="K6" s="66" t="s">
        <v>264</v>
      </c>
      <c r="L6" s="66" t="s">
        <v>265</v>
      </c>
      <c r="M6" s="66" t="s">
        <v>266</v>
      </c>
      <c r="N6" s="66" t="s">
        <v>267</v>
      </c>
      <c r="O6" s="66" t="s">
        <v>268</v>
      </c>
    </row>
    <row r="7" spans="1:15" x14ac:dyDescent="0.25">
      <c r="A7" s="7">
        <f>Список!A7</f>
        <v>1</v>
      </c>
      <c r="B7" s="7" t="str">
        <f>Список!B7</f>
        <v>ГБУ "Межрайонная больница №1"</v>
      </c>
      <c r="C7" s="36">
        <v>200</v>
      </c>
      <c r="D7" s="57">
        <v>16</v>
      </c>
      <c r="E7" s="57">
        <v>16</v>
      </c>
      <c r="F7" s="57">
        <v>16</v>
      </c>
      <c r="G7" s="57">
        <v>16</v>
      </c>
      <c r="H7" s="57">
        <v>17</v>
      </c>
      <c r="I7" s="57">
        <v>17</v>
      </c>
      <c r="J7" s="57">
        <v>17</v>
      </c>
      <c r="K7" s="57">
        <v>17</v>
      </c>
      <c r="L7" s="57">
        <v>17</v>
      </c>
      <c r="M7" s="57">
        <v>17</v>
      </c>
      <c r="N7" s="57">
        <v>17</v>
      </c>
      <c r="O7" s="57">
        <v>17</v>
      </c>
    </row>
    <row r="8" spans="1:15" x14ac:dyDescent="0.25">
      <c r="A8" s="7">
        <f>Список!A8</f>
        <v>2</v>
      </c>
      <c r="B8" s="7" t="str">
        <f>Список!B8</f>
        <v>ГБУ "Межрайонная больница №2"</v>
      </c>
      <c r="C8" s="36"/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</row>
    <row r="9" spans="1:15" x14ac:dyDescent="0.25">
      <c r="A9" s="7">
        <f>Список!A9</f>
        <v>3</v>
      </c>
      <c r="B9" s="7" t="str">
        <f>Список!B9</f>
        <v>ГБУ "Межрайонная больница №3"</v>
      </c>
      <c r="C9" s="36">
        <v>300</v>
      </c>
      <c r="D9" s="57">
        <v>25</v>
      </c>
      <c r="E9" s="57">
        <v>25</v>
      </c>
      <c r="F9" s="57">
        <v>25</v>
      </c>
      <c r="G9" s="57">
        <v>25</v>
      </c>
      <c r="H9" s="57">
        <v>25</v>
      </c>
      <c r="I9" s="57">
        <v>25</v>
      </c>
      <c r="J9" s="57">
        <v>25</v>
      </c>
      <c r="K9" s="57">
        <v>25</v>
      </c>
      <c r="L9" s="57">
        <v>25</v>
      </c>
      <c r="M9" s="57">
        <v>25</v>
      </c>
      <c r="N9" s="57">
        <v>25</v>
      </c>
      <c r="O9" s="57">
        <v>25</v>
      </c>
    </row>
    <row r="10" spans="1:15" x14ac:dyDescent="0.25">
      <c r="A10" s="7">
        <f>Список!A10</f>
        <v>4</v>
      </c>
      <c r="B10" s="7" t="str">
        <f>Список!B10</f>
        <v>ГБУ "Межрайонная больница №4"</v>
      </c>
      <c r="C10" s="36">
        <v>300</v>
      </c>
      <c r="D10" s="57">
        <v>25</v>
      </c>
      <c r="E10" s="57">
        <v>25</v>
      </c>
      <c r="F10" s="57">
        <v>25</v>
      </c>
      <c r="G10" s="57">
        <v>25</v>
      </c>
      <c r="H10" s="57">
        <v>25</v>
      </c>
      <c r="I10" s="57">
        <v>25</v>
      </c>
      <c r="J10" s="57">
        <v>25</v>
      </c>
      <c r="K10" s="57">
        <v>25</v>
      </c>
      <c r="L10" s="57">
        <v>25</v>
      </c>
      <c r="M10" s="57">
        <v>25</v>
      </c>
      <c r="N10" s="57">
        <v>25</v>
      </c>
      <c r="O10" s="57">
        <v>25</v>
      </c>
    </row>
    <row r="11" spans="1:15" x14ac:dyDescent="0.25">
      <c r="A11" s="7">
        <f>Список!A11</f>
        <v>5</v>
      </c>
      <c r="B11" s="7" t="str">
        <f>Список!B11</f>
        <v>ГБУ "Межрайонная больница №5"</v>
      </c>
      <c r="C11" s="36"/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</row>
    <row r="12" spans="1:15" x14ac:dyDescent="0.25">
      <c r="A12" s="7">
        <f>Список!A12</f>
        <v>6</v>
      </c>
      <c r="B12" s="7" t="str">
        <f>Список!B12</f>
        <v>ГБУ "Межрайонная больница №6"</v>
      </c>
      <c r="C12" s="36"/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</row>
    <row r="13" spans="1:15" x14ac:dyDescent="0.25">
      <c r="A13" s="7">
        <f>Список!A13</f>
        <v>7</v>
      </c>
      <c r="B13" s="7" t="str">
        <f>Список!B13</f>
        <v>ГБУ "Межрайонная больница №7"</v>
      </c>
      <c r="C13" s="36">
        <v>200</v>
      </c>
      <c r="D13" s="57">
        <v>17</v>
      </c>
      <c r="E13" s="57">
        <v>17</v>
      </c>
      <c r="F13" s="57">
        <v>16</v>
      </c>
      <c r="G13" s="57">
        <v>17</v>
      </c>
      <c r="H13" s="57">
        <v>17</v>
      </c>
      <c r="I13" s="57">
        <v>16</v>
      </c>
      <c r="J13" s="57">
        <v>17</v>
      </c>
      <c r="K13" s="57">
        <v>17</v>
      </c>
      <c r="L13" s="57">
        <v>16</v>
      </c>
      <c r="M13" s="57">
        <v>17</v>
      </c>
      <c r="N13" s="57">
        <v>17</v>
      </c>
      <c r="O13" s="57">
        <v>16</v>
      </c>
    </row>
    <row r="14" spans="1:15" x14ac:dyDescent="0.25">
      <c r="A14" s="7">
        <f>Список!A14</f>
        <v>8</v>
      </c>
      <c r="B14" s="7" t="str">
        <f>Список!B14</f>
        <v>ГБУ "Межрайонная больница №8"</v>
      </c>
      <c r="C14" s="36"/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</row>
    <row r="15" spans="1:15" x14ac:dyDescent="0.25">
      <c r="A15" s="7">
        <f>Список!A15</f>
        <v>9</v>
      </c>
      <c r="B15" s="7" t="str">
        <f>Список!B15</f>
        <v>ГБУ "Далматовская ЦРБ"</v>
      </c>
      <c r="C15" s="17"/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</row>
    <row r="16" spans="1:15" x14ac:dyDescent="0.25">
      <c r="A16" s="7">
        <f>Список!A16</f>
        <v>10</v>
      </c>
      <c r="B16" s="7" t="str">
        <f>Список!B16</f>
        <v>ГБУ "Катайская ЦРБ"</v>
      </c>
      <c r="C16" s="17"/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</row>
    <row r="17" spans="1:15" x14ac:dyDescent="0.25">
      <c r="A17" s="7">
        <f>Список!A17</f>
        <v>11</v>
      </c>
      <c r="B17" s="7" t="str">
        <f>Список!B17</f>
        <v>ГБУ "Шадринская ЦРБ"</v>
      </c>
      <c r="C17" s="17"/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57">
        <v>0</v>
      </c>
    </row>
    <row r="18" spans="1:15" x14ac:dyDescent="0.25">
      <c r="A18" s="7">
        <f>Список!A18</f>
        <v>12</v>
      </c>
      <c r="B18" s="7" t="str">
        <f>Список!B18</f>
        <v>ГБУ "КОКБ"</v>
      </c>
      <c r="C18" s="17"/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</row>
    <row r="19" spans="1:15" x14ac:dyDescent="0.25">
      <c r="A19" s="7">
        <f>Список!A19</f>
        <v>13</v>
      </c>
      <c r="B19" s="7" t="str">
        <f>Список!B19</f>
        <v>ГБУ "КОБ №2"</v>
      </c>
      <c r="C19" s="17">
        <v>588</v>
      </c>
      <c r="D19" s="57">
        <v>49</v>
      </c>
      <c r="E19" s="57">
        <v>49</v>
      </c>
      <c r="F19" s="57">
        <v>49</v>
      </c>
      <c r="G19" s="57">
        <v>49</v>
      </c>
      <c r="H19" s="57">
        <v>49</v>
      </c>
      <c r="I19" s="57">
        <v>49</v>
      </c>
      <c r="J19" s="57">
        <v>49</v>
      </c>
      <c r="K19" s="57">
        <v>49</v>
      </c>
      <c r="L19" s="57">
        <v>49</v>
      </c>
      <c r="M19" s="57">
        <v>49</v>
      </c>
      <c r="N19" s="57">
        <v>49</v>
      </c>
      <c r="O19" s="57">
        <v>49</v>
      </c>
    </row>
    <row r="20" spans="1:15" x14ac:dyDescent="0.25">
      <c r="A20" s="7">
        <f>Список!A20</f>
        <v>14</v>
      </c>
      <c r="B20" s="7" t="str">
        <f>Список!B20</f>
        <v>ГБУ "КОДКБ ИМ. КРАСНОГО КРЕСТА"</v>
      </c>
      <c r="C20" s="17"/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7">
        <v>0</v>
      </c>
      <c r="N20" s="57">
        <v>0</v>
      </c>
      <c r="O20" s="57">
        <v>0</v>
      </c>
    </row>
    <row r="21" spans="1:15" x14ac:dyDescent="0.25">
      <c r="A21" s="7">
        <f>Список!A21</f>
        <v>15</v>
      </c>
      <c r="B21" s="7" t="str">
        <f>Список!B21</f>
        <v>ГБУ "КУРГАНСКИЙ ОБЛАСТНОЙ КАРДИОЛОГИЧЕСКИЙ ДИСПАНСЕР"</v>
      </c>
      <c r="C21" s="17"/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</row>
    <row r="22" spans="1:15" x14ac:dyDescent="0.25">
      <c r="A22" s="7">
        <f>Список!A22</f>
        <v>16</v>
      </c>
      <c r="B22" s="7" t="str">
        <f>Список!B22</f>
        <v>ГБУ "КООД"</v>
      </c>
      <c r="C22" s="17"/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7">
        <v>0</v>
      </c>
      <c r="N22" s="57">
        <v>0</v>
      </c>
      <c r="O22" s="57">
        <v>0</v>
      </c>
    </row>
    <row r="23" spans="1:15" x14ac:dyDescent="0.25">
      <c r="A23" s="7">
        <f>Список!A23</f>
        <v>17</v>
      </c>
      <c r="B23" s="7" t="str">
        <f>Список!B23</f>
        <v>ГБУ "КОГВВ"</v>
      </c>
      <c r="C23" s="17"/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</row>
    <row r="24" spans="1:15" x14ac:dyDescent="0.25">
      <c r="A24" s="7">
        <f>Список!A24</f>
        <v>18</v>
      </c>
      <c r="B24" s="7" t="str">
        <f>Список!B24</f>
        <v>ГБУ "КУРГАНСКАЯ ОБЛАСТНАЯ СПЕЦИАЛИЗИРОВАННАЯ ИНФЕКЦИОННАЯ БОЛЬНИЦА"</v>
      </c>
      <c r="C24" s="17"/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7">
        <v>0</v>
      </c>
      <c r="N24" s="57">
        <v>0</v>
      </c>
      <c r="O24" s="57">
        <v>0</v>
      </c>
    </row>
    <row r="25" spans="1:15" x14ac:dyDescent="0.25">
      <c r="A25" s="7">
        <f>Список!A25</f>
        <v>19</v>
      </c>
      <c r="B25" s="7" t="str">
        <f>Список!B25</f>
        <v>ГБУ "КОКВД"</v>
      </c>
      <c r="C25" s="17"/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57">
        <v>0</v>
      </c>
      <c r="M25" s="57">
        <v>0</v>
      </c>
      <c r="N25" s="57">
        <v>0</v>
      </c>
      <c r="O25" s="57">
        <v>0</v>
      </c>
    </row>
    <row r="26" spans="1:15" x14ac:dyDescent="0.25">
      <c r="A26" s="7">
        <f>Список!A26</f>
        <v>20</v>
      </c>
      <c r="B26" s="7" t="str">
        <f>Список!B26</f>
        <v>ГБУ "КУРГАНСКИЙ ОБЛАСТНОЙ ЦЕНТР МЕДИЦИНСКОЙ ПРОФИЛАКТИКИ, ЛЕЧЕБНОЙ ФИЗКУЛЬТУРЫ И СПОРТИВНОЙ МЕДИЦИНЫ"</v>
      </c>
      <c r="C26" s="17"/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7">
        <v>0</v>
      </c>
      <c r="N26" s="57">
        <v>0</v>
      </c>
      <c r="O26" s="57">
        <v>0</v>
      </c>
    </row>
    <row r="27" spans="1:15" x14ac:dyDescent="0.25">
      <c r="A27" s="7">
        <f>Список!A27</f>
        <v>21</v>
      </c>
      <c r="B27" s="7" t="str">
        <f>Список!B27</f>
        <v>ГБУ "ПЕРИНАТАЛЬНЫЙ ЦЕНТР"</v>
      </c>
      <c r="C27" s="17"/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7">
        <v>0</v>
      </c>
      <c r="N27" s="57">
        <v>0</v>
      </c>
      <c r="O27" s="57">
        <v>0</v>
      </c>
    </row>
    <row r="28" spans="1:15" x14ac:dyDescent="0.25">
      <c r="A28" s="7">
        <f>Список!A28</f>
        <v>22</v>
      </c>
      <c r="B28" s="7" t="str">
        <f>Список!B28</f>
        <v>ФГБУ "НМИЦ ТО ИМЕНИ АКАДЕМИКА Г.А. ИЛИЗАРОВА" МИНЗДРАВА РОССИИ</v>
      </c>
      <c r="C28" s="17"/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</row>
    <row r="29" spans="1:15" x14ac:dyDescent="0.25">
      <c r="A29" s="7">
        <f>Список!A29</f>
        <v>23</v>
      </c>
      <c r="B29" s="7" t="str">
        <f>Список!B29</f>
        <v>ГБУ "КУРГАНСКАЯ БСМП"</v>
      </c>
      <c r="C29" s="17"/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57">
        <v>0</v>
      </c>
      <c r="O29" s="57">
        <v>0</v>
      </c>
    </row>
    <row r="30" spans="1:15" x14ac:dyDescent="0.25">
      <c r="A30" s="7">
        <f>Список!A30</f>
        <v>24</v>
      </c>
      <c r="B30" s="7" t="str">
        <f>Список!B30</f>
        <v>ГБУ "КУРГАНСКАЯ ДЕТСКАЯ ПОЛИКЛИНИКА"</v>
      </c>
      <c r="C30" s="17"/>
      <c r="D30" s="57">
        <v>0</v>
      </c>
      <c r="E30" s="57">
        <v>0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7">
        <v>0</v>
      </c>
      <c r="N30" s="57">
        <v>0</v>
      </c>
      <c r="O30" s="57">
        <v>0</v>
      </c>
    </row>
    <row r="31" spans="1:15" x14ac:dyDescent="0.25">
      <c r="A31" s="7">
        <f>Список!A31</f>
        <v>25</v>
      </c>
      <c r="B31" s="7" t="str">
        <f>Список!B31</f>
        <v>ГБУ "КУРГАНСКАЯ ПОЛИКЛИНИКА №1"</v>
      </c>
      <c r="C31" s="17"/>
      <c r="D31" s="57">
        <v>0</v>
      </c>
      <c r="E31" s="57">
        <v>0</v>
      </c>
      <c r="F31" s="57">
        <v>0</v>
      </c>
      <c r="G31" s="57">
        <v>0</v>
      </c>
      <c r="H31" s="57">
        <v>0</v>
      </c>
      <c r="I31" s="57">
        <v>0</v>
      </c>
      <c r="J31" s="57">
        <v>0</v>
      </c>
      <c r="K31" s="57">
        <v>0</v>
      </c>
      <c r="L31" s="57">
        <v>0</v>
      </c>
      <c r="M31" s="57">
        <v>0</v>
      </c>
      <c r="N31" s="57">
        <v>0</v>
      </c>
      <c r="O31" s="57">
        <v>0</v>
      </c>
    </row>
    <row r="32" spans="1:15" x14ac:dyDescent="0.25">
      <c r="A32" s="7">
        <f>Список!A32</f>
        <v>26</v>
      </c>
      <c r="B32" s="7" t="str">
        <f>Список!B32</f>
        <v>ГБУ "КУРГАНСКАЯ ПОЛИКЛИНИКА №2"</v>
      </c>
      <c r="C32" s="17"/>
      <c r="D32" s="57"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7">
        <v>0</v>
      </c>
      <c r="N32" s="57">
        <v>0</v>
      </c>
      <c r="O32" s="57">
        <v>0</v>
      </c>
    </row>
    <row r="33" spans="1:15" x14ac:dyDescent="0.25">
      <c r="A33" s="7">
        <f>Список!A33</f>
        <v>27</v>
      </c>
      <c r="B33" s="7" t="str">
        <f>Список!B33</f>
        <v>ГБУ "КУРГАНСКАЯ ДЕТСКАЯ СТОМАТОЛОГИЧЕСКАЯ ПОЛИКЛИНИКА"</v>
      </c>
      <c r="C33" s="17"/>
      <c r="D33" s="57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7">
        <v>0</v>
      </c>
      <c r="O33" s="57">
        <v>0</v>
      </c>
    </row>
    <row r="34" spans="1:15" x14ac:dyDescent="0.25">
      <c r="A34" s="7">
        <f>Список!A34</f>
        <v>28</v>
      </c>
      <c r="B34" s="7" t="str">
        <f>Список!B34</f>
        <v>МАУЗ "КУРГАНСКАЯ ГОРОДСКАЯ СТОМАТОЛОГИЧЕСКАЯ ПОЛИКЛИНИКА"</v>
      </c>
      <c r="C34" s="17"/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7">
        <v>0</v>
      </c>
      <c r="O34" s="57">
        <v>0</v>
      </c>
    </row>
    <row r="35" spans="1:15" x14ac:dyDescent="0.25">
      <c r="A35" s="7">
        <f>Список!A35</f>
        <v>29</v>
      </c>
      <c r="B35" s="7" t="str">
        <f>Список!B35</f>
        <v>ГБУ "Шадринская городская больница"</v>
      </c>
      <c r="C35" s="17"/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7">
        <v>0</v>
      </c>
      <c r="O35" s="57">
        <v>0</v>
      </c>
    </row>
    <row r="36" spans="1:15" x14ac:dyDescent="0.25">
      <c r="A36" s="7">
        <f>Список!A36</f>
        <v>30</v>
      </c>
      <c r="B36" s="7" t="str">
        <f>Список!B36</f>
        <v>ЧУЗ "РЖД-МЕДИЦИНА" Г.КУРГАН"</v>
      </c>
      <c r="C36" s="36">
        <v>400</v>
      </c>
      <c r="D36" s="57">
        <v>32</v>
      </c>
      <c r="E36" s="57">
        <v>32</v>
      </c>
      <c r="F36" s="57">
        <v>34</v>
      </c>
      <c r="G36" s="57">
        <v>34</v>
      </c>
      <c r="H36" s="57">
        <v>32</v>
      </c>
      <c r="I36" s="57">
        <v>35</v>
      </c>
      <c r="J36" s="57">
        <v>32</v>
      </c>
      <c r="K36" s="57">
        <v>34</v>
      </c>
      <c r="L36" s="57">
        <v>34</v>
      </c>
      <c r="M36" s="57">
        <v>33</v>
      </c>
      <c r="N36" s="57">
        <v>32</v>
      </c>
      <c r="O36" s="57">
        <v>36</v>
      </c>
    </row>
    <row r="37" spans="1:15" x14ac:dyDescent="0.25">
      <c r="A37" s="7">
        <f>Список!A37</f>
        <v>31</v>
      </c>
      <c r="B37" s="7" t="str">
        <f>Список!B37</f>
        <v>ФКУЗ "МСЧ МВД РОССИИ ПО КУРГАНСКОЙ ОБЛАСТИ"</v>
      </c>
      <c r="C37" s="17"/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</row>
    <row r="38" spans="1:15" x14ac:dyDescent="0.25">
      <c r="A38" s="7">
        <f>Список!A38</f>
        <v>32</v>
      </c>
      <c r="B38" s="7" t="str">
        <f>Список!B38</f>
        <v>ПАО "КУРГАНМАШЗАВОД"</v>
      </c>
      <c r="C38" s="17"/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</row>
    <row r="39" spans="1:15" x14ac:dyDescent="0.25">
      <c r="A39" s="7">
        <f>Список!A39</f>
        <v>33</v>
      </c>
      <c r="B39" s="7" t="str">
        <f>Список!B39</f>
        <v>АО "ЦСМ"</v>
      </c>
      <c r="C39" s="17"/>
      <c r="D39" s="57"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v>0</v>
      </c>
      <c r="L39" s="57">
        <v>0</v>
      </c>
      <c r="M39" s="57">
        <v>0</v>
      </c>
      <c r="N39" s="57">
        <v>0</v>
      </c>
      <c r="O39" s="57">
        <v>0</v>
      </c>
    </row>
    <row r="40" spans="1:15" x14ac:dyDescent="0.25">
      <c r="A40" s="7">
        <f>Список!A40</f>
        <v>34</v>
      </c>
      <c r="B40" s="7" t="str">
        <f>Список!B40</f>
        <v>ООО МЦ" ЗДОРОВЬЕ"</v>
      </c>
      <c r="C40" s="17"/>
      <c r="D40" s="57">
        <v>0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v>0</v>
      </c>
      <c r="K40" s="57">
        <v>0</v>
      </c>
      <c r="L40" s="57">
        <v>0</v>
      </c>
      <c r="M40" s="57">
        <v>0</v>
      </c>
      <c r="N40" s="57">
        <v>0</v>
      </c>
      <c r="O40" s="57">
        <v>0</v>
      </c>
    </row>
    <row r="41" spans="1:15" x14ac:dyDescent="0.25">
      <c r="A41" s="7">
        <f>Список!A41</f>
        <v>35</v>
      </c>
      <c r="B41" s="7" t="str">
        <f>Список!B41</f>
        <v>ООО "ДИАКАВ"</v>
      </c>
      <c r="C41" s="17"/>
      <c r="D41" s="57">
        <v>0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v>0</v>
      </c>
      <c r="K41" s="57">
        <v>0</v>
      </c>
      <c r="L41" s="57">
        <v>0</v>
      </c>
      <c r="M41" s="57">
        <v>0</v>
      </c>
      <c r="N41" s="57">
        <v>0</v>
      </c>
      <c r="O41" s="57">
        <v>0</v>
      </c>
    </row>
    <row r="42" spans="1:15" x14ac:dyDescent="0.25">
      <c r="A42" s="7">
        <f>Список!A42</f>
        <v>36</v>
      </c>
      <c r="B42" s="7" t="str">
        <f>Список!B42</f>
        <v>ООО "ЦАД 45"</v>
      </c>
      <c r="C42" s="17"/>
      <c r="D42" s="57"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7">
        <v>0</v>
      </c>
      <c r="O42" s="57">
        <v>0</v>
      </c>
    </row>
    <row r="43" spans="1:15" x14ac:dyDescent="0.25">
      <c r="A43" s="7">
        <f>Список!A43</f>
        <v>37</v>
      </c>
      <c r="B43" s="7" t="str">
        <f>Список!B43</f>
        <v>ООО "ДОКТОР"</v>
      </c>
      <c r="C43" s="17"/>
      <c r="D43" s="57">
        <v>0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v>0</v>
      </c>
      <c r="L43" s="57">
        <v>0</v>
      </c>
      <c r="M43" s="57">
        <v>0</v>
      </c>
      <c r="N43" s="57">
        <v>0</v>
      </c>
      <c r="O43" s="57">
        <v>0</v>
      </c>
    </row>
    <row r="44" spans="1:15" x14ac:dyDescent="0.25">
      <c r="A44" s="7">
        <f>Список!A44</f>
        <v>38</v>
      </c>
      <c r="B44" s="7" t="str">
        <f>Список!B44</f>
        <v>ООО "АЛЬФАМЕД"  45202306300</v>
      </c>
      <c r="C44" s="17"/>
      <c r="D44" s="57"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7">
        <v>0</v>
      </c>
      <c r="O44" s="57">
        <v>0</v>
      </c>
    </row>
    <row r="45" spans="1:15" x14ac:dyDescent="0.25">
      <c r="A45" s="7">
        <f>Список!A45</f>
        <v>39</v>
      </c>
      <c r="B45" s="7" t="str">
        <f>Список!B45</f>
        <v>ГБУ "САНАТОРИЙ "ОЗЕРО ГОРЬКОЕ"</v>
      </c>
      <c r="C45" s="17"/>
      <c r="D45" s="57">
        <v>0</v>
      </c>
      <c r="E45" s="57">
        <v>0</v>
      </c>
      <c r="F45" s="57">
        <v>0</v>
      </c>
      <c r="G45" s="57">
        <v>0</v>
      </c>
      <c r="H45" s="57">
        <v>0</v>
      </c>
      <c r="I45" s="57">
        <v>0</v>
      </c>
      <c r="J45" s="57">
        <v>0</v>
      </c>
      <c r="K45" s="57">
        <v>0</v>
      </c>
      <c r="L45" s="57">
        <v>0</v>
      </c>
      <c r="M45" s="57">
        <v>0</v>
      </c>
      <c r="N45" s="57">
        <v>0</v>
      </c>
      <c r="O45" s="57">
        <v>0</v>
      </c>
    </row>
    <row r="46" spans="1:15" x14ac:dyDescent="0.25">
      <c r="A46" s="7">
        <f>Список!A46</f>
        <v>40</v>
      </c>
      <c r="B46" s="7" t="str">
        <f>Список!B46</f>
        <v>ООО НУЗ ОК "ОРБИТА"</v>
      </c>
      <c r="C46" s="17"/>
      <c r="D46" s="57">
        <v>0</v>
      </c>
      <c r="E46" s="57">
        <v>0</v>
      </c>
      <c r="F46" s="57">
        <v>0</v>
      </c>
      <c r="G46" s="57">
        <v>0</v>
      </c>
      <c r="H46" s="57">
        <v>0</v>
      </c>
      <c r="I46" s="57">
        <v>0</v>
      </c>
      <c r="J46" s="57">
        <v>0</v>
      </c>
      <c r="K46" s="57">
        <v>0</v>
      </c>
      <c r="L46" s="57">
        <v>0</v>
      </c>
      <c r="M46" s="57">
        <v>0</v>
      </c>
      <c r="N46" s="57">
        <v>0</v>
      </c>
      <c r="O46" s="57">
        <v>0</v>
      </c>
    </row>
    <row r="47" spans="1:15" x14ac:dyDescent="0.25">
      <c r="A47" s="7">
        <f>Список!A47</f>
        <v>41</v>
      </c>
      <c r="B47" s="7" t="str">
        <f>Список!B47</f>
        <v>ООО "МАСТЕРСЛУХ"</v>
      </c>
      <c r="C47" s="17"/>
      <c r="D47" s="57">
        <v>0</v>
      </c>
      <c r="E47" s="57">
        <v>0</v>
      </c>
      <c r="F47" s="57">
        <v>0</v>
      </c>
      <c r="G47" s="57">
        <v>0</v>
      </c>
      <c r="H47" s="57">
        <v>0</v>
      </c>
      <c r="I47" s="57">
        <v>0</v>
      </c>
      <c r="J47" s="57">
        <v>0</v>
      </c>
      <c r="K47" s="57">
        <v>0</v>
      </c>
      <c r="L47" s="57">
        <v>0</v>
      </c>
      <c r="M47" s="57">
        <v>0</v>
      </c>
      <c r="N47" s="57">
        <v>0</v>
      </c>
      <c r="O47" s="57">
        <v>0</v>
      </c>
    </row>
    <row r="48" spans="1:15" x14ac:dyDescent="0.25">
      <c r="A48" s="7">
        <f>Список!A48</f>
        <v>42</v>
      </c>
      <c r="B48" s="7" t="str">
        <f>Список!B48</f>
        <v>ООО "ЛДК "ЦЕНТР ДНК"</v>
      </c>
      <c r="C48" s="17"/>
      <c r="D48" s="57">
        <v>0</v>
      </c>
      <c r="E48" s="57">
        <v>0</v>
      </c>
      <c r="F48" s="57">
        <v>0</v>
      </c>
      <c r="G48" s="57">
        <v>0</v>
      </c>
      <c r="H48" s="57">
        <v>0</v>
      </c>
      <c r="I48" s="57">
        <v>0</v>
      </c>
      <c r="J48" s="57">
        <v>0</v>
      </c>
      <c r="K48" s="57">
        <v>0</v>
      </c>
      <c r="L48" s="57">
        <v>0</v>
      </c>
      <c r="M48" s="57">
        <v>0</v>
      </c>
      <c r="N48" s="57">
        <v>0</v>
      </c>
      <c r="O48" s="57">
        <v>0</v>
      </c>
    </row>
    <row r="49" spans="1:15" x14ac:dyDescent="0.25">
      <c r="A49" s="7">
        <f>Список!A49</f>
        <v>43</v>
      </c>
      <c r="B49" s="7" t="str">
        <f>Список!B49</f>
        <v>ООО "ОФТАЛЬМО-РЕГИОН"</v>
      </c>
      <c r="C49" s="17"/>
      <c r="D49" s="57">
        <v>0</v>
      </c>
      <c r="E49" s="57">
        <v>0</v>
      </c>
      <c r="F49" s="57">
        <v>0</v>
      </c>
      <c r="G49" s="57">
        <v>0</v>
      </c>
      <c r="H49" s="57">
        <v>0</v>
      </c>
      <c r="I49" s="57">
        <v>0</v>
      </c>
      <c r="J49" s="57">
        <v>0</v>
      </c>
      <c r="K49" s="57">
        <v>0</v>
      </c>
      <c r="L49" s="57">
        <v>0</v>
      </c>
      <c r="M49" s="57">
        <v>0</v>
      </c>
      <c r="N49" s="57">
        <v>0</v>
      </c>
      <c r="O49" s="57">
        <v>0</v>
      </c>
    </row>
    <row r="50" spans="1:15" x14ac:dyDescent="0.25">
      <c r="A50" s="7">
        <f>Список!A50</f>
        <v>44</v>
      </c>
      <c r="B50" s="7" t="str">
        <f>Список!B50</f>
        <v>ООО "МЕДЛАЙН"</v>
      </c>
      <c r="C50" s="17"/>
      <c r="D50" s="57">
        <v>0</v>
      </c>
      <c r="E50" s="57">
        <v>0</v>
      </c>
      <c r="F50" s="57">
        <v>0</v>
      </c>
      <c r="G50" s="57">
        <v>0</v>
      </c>
      <c r="H50" s="57">
        <v>0</v>
      </c>
      <c r="I50" s="57">
        <v>0</v>
      </c>
      <c r="J50" s="57">
        <v>0</v>
      </c>
      <c r="K50" s="57">
        <v>0</v>
      </c>
      <c r="L50" s="57">
        <v>0</v>
      </c>
      <c r="M50" s="57">
        <v>0</v>
      </c>
      <c r="N50" s="57">
        <v>0</v>
      </c>
      <c r="O50" s="57">
        <v>0</v>
      </c>
    </row>
    <row r="51" spans="1:15" x14ac:dyDescent="0.25">
      <c r="A51" s="7">
        <f>Список!A51</f>
        <v>45</v>
      </c>
      <c r="B51" s="7" t="str">
        <f>Список!B51</f>
        <v>ООО "ХАРИЗМА"</v>
      </c>
      <c r="C51" s="17"/>
      <c r="D51" s="57">
        <v>0</v>
      </c>
      <c r="E51" s="57">
        <v>0</v>
      </c>
      <c r="F51" s="57">
        <v>0</v>
      </c>
      <c r="G51" s="57">
        <v>0</v>
      </c>
      <c r="H51" s="57">
        <v>0</v>
      </c>
      <c r="I51" s="57">
        <v>0</v>
      </c>
      <c r="J51" s="57">
        <v>0</v>
      </c>
      <c r="K51" s="57">
        <v>0</v>
      </c>
      <c r="L51" s="57">
        <v>0</v>
      </c>
      <c r="M51" s="57">
        <v>0</v>
      </c>
      <c r="N51" s="57">
        <v>0</v>
      </c>
      <c r="O51" s="57">
        <v>0</v>
      </c>
    </row>
    <row r="52" spans="1:15" x14ac:dyDescent="0.25">
      <c r="A52" s="7">
        <f>Список!A52</f>
        <v>46</v>
      </c>
      <c r="B52" s="7" t="str">
        <f>Список!B52</f>
        <v>ООО "ЦМГЭ"</v>
      </c>
      <c r="C52" s="17"/>
      <c r="D52" s="57">
        <v>0</v>
      </c>
      <c r="E52" s="57">
        <v>0</v>
      </c>
      <c r="F52" s="57">
        <v>0</v>
      </c>
      <c r="G52" s="57">
        <v>0</v>
      </c>
      <c r="H52" s="57">
        <v>0</v>
      </c>
      <c r="I52" s="57">
        <v>0</v>
      </c>
      <c r="J52" s="57">
        <v>0</v>
      </c>
      <c r="K52" s="57">
        <v>0</v>
      </c>
      <c r="L52" s="57">
        <v>0</v>
      </c>
      <c r="M52" s="57">
        <v>0</v>
      </c>
      <c r="N52" s="57">
        <v>0</v>
      </c>
      <c r="O52" s="57">
        <v>0</v>
      </c>
    </row>
    <row r="53" spans="1:15" x14ac:dyDescent="0.25">
      <c r="A53" s="7">
        <f>Список!A53</f>
        <v>47</v>
      </c>
      <c r="B53" s="7" t="str">
        <f>Список!B53</f>
        <v>ООО "ЦЕНТР МИКРОХИРУРГИИ ГЛАЗА "ВИЗУС-1"</v>
      </c>
      <c r="C53" s="17"/>
      <c r="D53" s="57">
        <v>0</v>
      </c>
      <c r="E53" s="57">
        <v>0</v>
      </c>
      <c r="F53" s="57">
        <v>0</v>
      </c>
      <c r="G53" s="57">
        <v>0</v>
      </c>
      <c r="H53" s="57">
        <v>0</v>
      </c>
      <c r="I53" s="57">
        <v>0</v>
      </c>
      <c r="J53" s="57">
        <v>0</v>
      </c>
      <c r="K53" s="57">
        <v>0</v>
      </c>
      <c r="L53" s="57">
        <v>0</v>
      </c>
      <c r="M53" s="57">
        <v>0</v>
      </c>
      <c r="N53" s="57">
        <v>0</v>
      </c>
      <c r="O53" s="57">
        <v>0</v>
      </c>
    </row>
    <row r="54" spans="1:15" x14ac:dyDescent="0.25">
      <c r="A54" s="7">
        <f>Список!A54</f>
        <v>48</v>
      </c>
      <c r="B54" s="7" t="str">
        <f>Список!B54</f>
        <v>ООО "МЛ-КЛИНИК"</v>
      </c>
      <c r="C54" s="17"/>
      <c r="D54" s="57">
        <v>0</v>
      </c>
      <c r="E54" s="57">
        <v>0</v>
      </c>
      <c r="F54" s="57">
        <v>0</v>
      </c>
      <c r="G54" s="57">
        <v>0</v>
      </c>
      <c r="H54" s="57">
        <v>0</v>
      </c>
      <c r="I54" s="57">
        <v>0</v>
      </c>
      <c r="J54" s="57">
        <v>0</v>
      </c>
      <c r="K54" s="57">
        <v>0</v>
      </c>
      <c r="L54" s="57">
        <v>0</v>
      </c>
      <c r="M54" s="57">
        <v>0</v>
      </c>
      <c r="N54" s="57">
        <v>0</v>
      </c>
      <c r="O54" s="57">
        <v>0</v>
      </c>
    </row>
    <row r="55" spans="1:15" x14ac:dyDescent="0.25">
      <c r="A55" s="7">
        <f>Список!A55</f>
        <v>49</v>
      </c>
      <c r="B55" s="7" t="str">
        <f>Список!B55</f>
        <v>ООО "МЕДЛАЙН-ПРОФ"</v>
      </c>
      <c r="C55" s="17"/>
      <c r="D55" s="57">
        <v>0</v>
      </c>
      <c r="E55" s="57">
        <v>0</v>
      </c>
      <c r="F55" s="57">
        <v>0</v>
      </c>
      <c r="G55" s="57">
        <v>0</v>
      </c>
      <c r="H55" s="57">
        <v>0</v>
      </c>
      <c r="I55" s="57">
        <v>0</v>
      </c>
      <c r="J55" s="57">
        <v>0</v>
      </c>
      <c r="K55" s="57">
        <v>0</v>
      </c>
      <c r="L55" s="57">
        <v>0</v>
      </c>
      <c r="M55" s="57">
        <v>0</v>
      </c>
      <c r="N55" s="57">
        <v>0</v>
      </c>
      <c r="O55" s="57">
        <v>0</v>
      </c>
    </row>
    <row r="56" spans="1:15" x14ac:dyDescent="0.25">
      <c r="A56" s="7">
        <f>Список!A56</f>
        <v>50</v>
      </c>
      <c r="B56" s="7" t="str">
        <f>Список!B56</f>
        <v>ООО "АЛЬФАМЕД" 45202308800</v>
      </c>
      <c r="C56" s="17"/>
      <c r="D56" s="57">
        <v>0</v>
      </c>
      <c r="E56" s="57">
        <v>0</v>
      </c>
      <c r="F56" s="57">
        <v>0</v>
      </c>
      <c r="G56" s="57">
        <v>0</v>
      </c>
      <c r="H56" s="57">
        <v>0</v>
      </c>
      <c r="I56" s="57">
        <v>0</v>
      </c>
      <c r="J56" s="57">
        <v>0</v>
      </c>
      <c r="K56" s="57">
        <v>0</v>
      </c>
      <c r="L56" s="57">
        <v>0</v>
      </c>
      <c r="M56" s="57">
        <v>0</v>
      </c>
      <c r="N56" s="57">
        <v>0</v>
      </c>
      <c r="O56" s="57">
        <v>0</v>
      </c>
    </row>
    <row r="57" spans="1:15" x14ac:dyDescent="0.25">
      <c r="A57" s="7">
        <f>Список!A57</f>
        <v>51</v>
      </c>
      <c r="B57" s="7" t="str">
        <f>Список!B57</f>
        <v>ООО "СИТИЛАБ-УРАЛ"</v>
      </c>
      <c r="C57" s="17"/>
      <c r="D57" s="57">
        <v>0</v>
      </c>
      <c r="E57" s="57">
        <v>0</v>
      </c>
      <c r="F57" s="57">
        <v>0</v>
      </c>
      <c r="G57" s="57">
        <v>0</v>
      </c>
      <c r="H57" s="57">
        <v>0</v>
      </c>
      <c r="I57" s="57">
        <v>0</v>
      </c>
      <c r="J57" s="57">
        <v>0</v>
      </c>
      <c r="K57" s="57">
        <v>0</v>
      </c>
      <c r="L57" s="57">
        <v>0</v>
      </c>
      <c r="M57" s="57">
        <v>0</v>
      </c>
      <c r="N57" s="57">
        <v>0</v>
      </c>
      <c r="O57" s="57">
        <v>0</v>
      </c>
    </row>
    <row r="58" spans="1:15" x14ac:dyDescent="0.25">
      <c r="A58" s="7">
        <f>Список!A58</f>
        <v>52</v>
      </c>
      <c r="B58" s="7" t="str">
        <f>Список!B58</f>
        <v>ООО "ЦЕНТР ПЭТ-ТЕХНОЛОДЖИ"</v>
      </c>
      <c r="C58" s="17"/>
      <c r="D58" s="57">
        <v>0</v>
      </c>
      <c r="E58" s="57">
        <v>0</v>
      </c>
      <c r="F58" s="57">
        <v>0</v>
      </c>
      <c r="G58" s="57">
        <v>0</v>
      </c>
      <c r="H58" s="57">
        <v>0</v>
      </c>
      <c r="I58" s="57">
        <v>0</v>
      </c>
      <c r="J58" s="57">
        <v>0</v>
      </c>
      <c r="K58" s="57">
        <v>0</v>
      </c>
      <c r="L58" s="57">
        <v>0</v>
      </c>
      <c r="M58" s="57">
        <v>0</v>
      </c>
      <c r="N58" s="57">
        <v>0</v>
      </c>
      <c r="O58" s="57">
        <v>0</v>
      </c>
    </row>
    <row r="59" spans="1:15" x14ac:dyDescent="0.25">
      <c r="A59" s="7">
        <f>Список!A59</f>
        <v>53</v>
      </c>
      <c r="B59" s="7" t="str">
        <f>Список!B59</f>
        <v>ООО "НПФ "ХЕЛИКС"</v>
      </c>
      <c r="C59" s="17"/>
      <c r="D59" s="57"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0</v>
      </c>
      <c r="N59" s="57">
        <v>0</v>
      </c>
      <c r="O59" s="57">
        <v>0</v>
      </c>
    </row>
    <row r="60" spans="1:15" x14ac:dyDescent="0.25">
      <c r="A60" s="7">
        <f>Список!A60</f>
        <v>54</v>
      </c>
      <c r="B60" s="7" t="str">
        <f>Список!B60</f>
        <v>ООО "ВИТАЛАБ"</v>
      </c>
      <c r="C60" s="17"/>
      <c r="D60" s="57">
        <v>0</v>
      </c>
      <c r="E60" s="57">
        <v>0</v>
      </c>
      <c r="F60" s="57">
        <v>0</v>
      </c>
      <c r="G60" s="57">
        <v>0</v>
      </c>
      <c r="H60" s="57">
        <v>0</v>
      </c>
      <c r="I60" s="57">
        <v>0</v>
      </c>
      <c r="J60" s="57">
        <v>0</v>
      </c>
      <c r="K60" s="57">
        <v>0</v>
      </c>
      <c r="L60" s="57">
        <v>0</v>
      </c>
      <c r="M60" s="57">
        <v>0</v>
      </c>
      <c r="N60" s="57">
        <v>0</v>
      </c>
      <c r="O60" s="57">
        <v>0</v>
      </c>
    </row>
    <row r="61" spans="1:15" x14ac:dyDescent="0.25">
      <c r="A61" s="7">
        <f>Список!A61</f>
        <v>55</v>
      </c>
      <c r="B61" s="7" t="str">
        <f>Список!B61</f>
        <v>ООО "М-ЛАЙН"</v>
      </c>
      <c r="C61" s="17"/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</row>
    <row r="62" spans="1:15" x14ac:dyDescent="0.25">
      <c r="A62" s="7">
        <f>Список!A62</f>
        <v>56</v>
      </c>
      <c r="B62" s="7" t="str">
        <f>Список!B62</f>
        <v>ООО "НАУЧНО-МЕТОДИЧЕСКИЙ ЦЕНТР КЛИНИЧЕСКОЙ ЛАБОРАТОРНОЙ ДИАГНОСТИКИ СИТИЛАБ"</v>
      </c>
      <c r="C62" s="17"/>
      <c r="D62" s="57">
        <v>0</v>
      </c>
      <c r="E62" s="57">
        <v>0</v>
      </c>
      <c r="F62" s="57">
        <v>0</v>
      </c>
      <c r="G62" s="57">
        <v>0</v>
      </c>
      <c r="H62" s="57">
        <v>0</v>
      </c>
      <c r="I62" s="57">
        <v>0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57">
        <v>0</v>
      </c>
    </row>
    <row r="63" spans="1:15" x14ac:dyDescent="0.25">
      <c r="A63" s="7">
        <f>Список!A63</f>
        <v>57</v>
      </c>
      <c r="B63" s="7" t="str">
        <f>Список!B63</f>
        <v>ООО "ЛАБОРАТОРИЯ ГЕМОТЕСТ"</v>
      </c>
      <c r="C63" s="17"/>
      <c r="D63" s="57">
        <v>0</v>
      </c>
      <c r="E63" s="57">
        <v>0</v>
      </c>
      <c r="F63" s="57">
        <v>0</v>
      </c>
      <c r="G63" s="57">
        <v>0</v>
      </c>
      <c r="H63" s="57">
        <v>0</v>
      </c>
      <c r="I63" s="57">
        <v>0</v>
      </c>
      <c r="J63" s="57">
        <v>0</v>
      </c>
      <c r="K63" s="57">
        <v>0</v>
      </c>
      <c r="L63" s="57">
        <v>0</v>
      </c>
      <c r="M63" s="57">
        <v>0</v>
      </c>
      <c r="N63" s="57">
        <v>0</v>
      </c>
      <c r="O63" s="57">
        <v>0</v>
      </c>
    </row>
    <row r="64" spans="1:15" x14ac:dyDescent="0.25">
      <c r="A64" s="7">
        <f>Список!A64</f>
        <v>58</v>
      </c>
      <c r="B64" s="7" t="str">
        <f>Список!B64</f>
        <v>ООО МФЦ "ГАРМОНИЯ"</v>
      </c>
      <c r="C64" s="17"/>
      <c r="D64" s="57">
        <v>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57">
        <v>0</v>
      </c>
      <c r="M64" s="57">
        <v>0</v>
      </c>
      <c r="N64" s="57">
        <v>0</v>
      </c>
      <c r="O64" s="57">
        <v>0</v>
      </c>
    </row>
    <row r="65" spans="1:15" x14ac:dyDescent="0.25">
      <c r="A65" s="7">
        <f>Список!A65</f>
        <v>59</v>
      </c>
      <c r="B65" s="7" t="str">
        <f>Список!B65</f>
        <v>ООО "АМЕЛИЯ"</v>
      </c>
      <c r="C65" s="17"/>
      <c r="D65" s="57">
        <v>0</v>
      </c>
      <c r="E65" s="57">
        <v>0</v>
      </c>
      <c r="F65" s="57">
        <v>0</v>
      </c>
      <c r="G65" s="57">
        <v>0</v>
      </c>
      <c r="H65" s="57">
        <v>0</v>
      </c>
      <c r="I65" s="57">
        <v>0</v>
      </c>
      <c r="J65" s="57">
        <v>0</v>
      </c>
      <c r="K65" s="57">
        <v>0</v>
      </c>
      <c r="L65" s="57">
        <v>0</v>
      </c>
      <c r="M65" s="57">
        <v>0</v>
      </c>
      <c r="N65" s="57">
        <v>0</v>
      </c>
      <c r="O65" s="57">
        <v>0</v>
      </c>
    </row>
    <row r="66" spans="1:15" x14ac:dyDescent="0.25">
      <c r="A66" s="7">
        <f>Список!A66</f>
        <v>60</v>
      </c>
      <c r="B66" s="7" t="str">
        <f>Список!B66</f>
        <v>МТР</v>
      </c>
      <c r="C66" s="17">
        <v>100</v>
      </c>
      <c r="D66" s="20">
        <f>ROUND($C$66/12,0)</f>
        <v>8</v>
      </c>
      <c r="E66" s="20">
        <f t="shared" ref="E66:N66" si="0">ROUND($C$66/12,0)</f>
        <v>8</v>
      </c>
      <c r="F66" s="20">
        <f t="shared" si="0"/>
        <v>8</v>
      </c>
      <c r="G66" s="20">
        <f t="shared" si="0"/>
        <v>8</v>
      </c>
      <c r="H66" s="20">
        <f t="shared" si="0"/>
        <v>8</v>
      </c>
      <c r="I66" s="20">
        <f t="shared" si="0"/>
        <v>8</v>
      </c>
      <c r="J66" s="20">
        <f t="shared" si="0"/>
        <v>8</v>
      </c>
      <c r="K66" s="20">
        <f t="shared" si="0"/>
        <v>8</v>
      </c>
      <c r="L66" s="20">
        <f t="shared" si="0"/>
        <v>8</v>
      </c>
      <c r="M66" s="20">
        <f t="shared" si="0"/>
        <v>8</v>
      </c>
      <c r="N66" s="20">
        <f t="shared" si="0"/>
        <v>8</v>
      </c>
      <c r="O66" s="20">
        <f>C66-D66-E66-F66-G66-H66-I66-J66-K66-L66-M66-N66</f>
        <v>12</v>
      </c>
    </row>
    <row r="67" spans="1:15" x14ac:dyDescent="0.25">
      <c r="A67" s="7">
        <f>Список!A67</f>
        <v>0</v>
      </c>
      <c r="B67" s="7" t="str">
        <f>Список!B67</f>
        <v>ИТОГО</v>
      </c>
      <c r="C67" s="17">
        <f>SUM(C7:C66)</f>
        <v>2088</v>
      </c>
      <c r="D67" s="21">
        <f t="shared" ref="D67:O67" si="1">SUM(D7:D66)</f>
        <v>172</v>
      </c>
      <c r="E67" s="21">
        <f t="shared" si="1"/>
        <v>172</v>
      </c>
      <c r="F67" s="21">
        <f t="shared" si="1"/>
        <v>173</v>
      </c>
      <c r="G67" s="21">
        <f t="shared" si="1"/>
        <v>174</v>
      </c>
      <c r="H67" s="21">
        <f t="shared" si="1"/>
        <v>173</v>
      </c>
      <c r="I67" s="21">
        <f t="shared" si="1"/>
        <v>175</v>
      </c>
      <c r="J67" s="21">
        <f t="shared" si="1"/>
        <v>173</v>
      </c>
      <c r="K67" s="21">
        <f t="shared" si="1"/>
        <v>175</v>
      </c>
      <c r="L67" s="21">
        <f t="shared" si="1"/>
        <v>174</v>
      </c>
      <c r="M67" s="21">
        <f t="shared" si="1"/>
        <v>174</v>
      </c>
      <c r="N67" s="21">
        <f t="shared" si="1"/>
        <v>173</v>
      </c>
      <c r="O67" s="21">
        <f t="shared" si="1"/>
        <v>180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8">
    <mergeCell ref="A4:A6"/>
    <mergeCell ref="B4:B6"/>
    <mergeCell ref="C4:C5"/>
    <mergeCell ref="D4:O4"/>
    <mergeCell ref="D5:F5"/>
    <mergeCell ref="G5:I5"/>
    <mergeCell ref="J5:L5"/>
    <mergeCell ref="M5:O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Список</vt:lpstr>
      <vt:lpstr>1.Скорая помощь</vt:lpstr>
      <vt:lpstr>2.обращения по заболеваниям</vt:lpstr>
      <vt:lpstr>3. ДЛИ</vt:lpstr>
      <vt:lpstr>4.Проф. и иные</vt:lpstr>
      <vt:lpstr>5 Неотложная помощь</vt:lpstr>
      <vt:lpstr>6 Диспансерное наблюдение</vt:lpstr>
      <vt:lpstr>6 МР в амб.усл.</vt:lpstr>
      <vt:lpstr>7 МР в усл. ДС</vt:lpstr>
      <vt:lpstr>8.МР в усл. КС</vt:lpstr>
      <vt:lpstr>9. КС</vt:lpstr>
      <vt:lpstr>10. ВМП</vt:lpstr>
      <vt:lpstr>ВМП в разрезе методов</vt:lpstr>
      <vt:lpstr>11.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2023-02-10T03:45:13Z</cp:lastPrinted>
  <dcterms:created xsi:type="dcterms:W3CDTF">2020-12-29T12:26:51Z</dcterms:created>
  <dcterms:modified xsi:type="dcterms:W3CDTF">2023-06-22T09:05:39Z</dcterms:modified>
  <cp:category/>
</cp:coreProperties>
</file>